
<file path=[Content_Types].xml><?xml version="1.0" encoding="utf-8"?>
<Types xmlns="http://schemas.openxmlformats.org/package/2006/content-types">
  <Default Extension="vml" ContentType="application/vnd.openxmlformats-officedocument.vmlDrawing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 firstSheet="1" activeTab="1"/>
  </bookViews>
  <sheets>
    <sheet name="未排序" sheetId="2" state="hidden" r:id="rId1"/>
    <sheet name="总表" sheetId="3" r:id="rId2"/>
    <sheet name="备注" sheetId="4" r:id="rId3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=单价*人数</t>
        </r>
      </text>
    </comment>
    <comment ref="I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总费用=总金额*税金+总金额*手续费+人数*人头费</t>
        </r>
      </text>
    </comment>
    <comment ref="J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单人总费用=单价*税金+单价*手续费+人头费</t>
        </r>
      </text>
    </comment>
    <comment ref="B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青羊区草市街123号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=单价*人数</t>
        </r>
      </text>
    </comment>
    <comment ref="I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总费用=总金额*税金+总金额*手续费+人数*人头费</t>
        </r>
      </text>
    </comment>
    <comment ref="J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单人总费用=单价*税金+单价*手续费+人头费</t>
        </r>
      </text>
    </comment>
    <comment ref="B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青羊区草市街123号</t>
        </r>
      </text>
    </comment>
    <comment ref="H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保险费</t>
        </r>
      </text>
    </comment>
    <comment ref="H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5元人头+8元保险</t>
        </r>
      </text>
    </comment>
  </commentList>
</comments>
</file>

<file path=xl/sharedStrings.xml><?xml version="1.0" encoding="utf-8"?>
<sst xmlns="http://schemas.openxmlformats.org/spreadsheetml/2006/main" count="173">
  <si>
    <r>
      <rPr>
        <sz val="14"/>
        <color theme="1"/>
        <rFont val="宋体"/>
        <charset val="134"/>
      </rPr>
      <t>2018年各供应商费用核算表</t>
    </r>
    <r>
      <rPr>
        <sz val="10"/>
        <color theme="1"/>
        <rFont val="宋体"/>
        <charset val="134"/>
      </rPr>
      <t>（总费用=总金额*手续费率+总金额*税金率+人数*人头费单价）</t>
    </r>
  </si>
  <si>
    <t xml:space="preserve"> 旅行社</t>
  </si>
  <si>
    <t>团费金额</t>
  </si>
  <si>
    <t>税金</t>
  </si>
  <si>
    <t>手续费</t>
  </si>
  <si>
    <t>人头费/人</t>
  </si>
  <si>
    <t>销售用</t>
  </si>
  <si>
    <t>OP用</t>
  </si>
  <si>
    <t>备注</t>
  </si>
  <si>
    <t xml:space="preserve">  单价</t>
  </si>
  <si>
    <t>人数</t>
  </si>
  <si>
    <t>总金额</t>
  </si>
  <si>
    <t xml:space="preserve"> 总费用</t>
  </si>
  <si>
    <t>单人总费用</t>
  </si>
  <si>
    <t xml:space="preserve">  华夏</t>
  </si>
  <si>
    <t>系统流程确认请款；给抵扣票（三个月内）；每个月15、30结款。李友琴</t>
  </si>
  <si>
    <t xml:space="preserve">  宝中</t>
  </si>
  <si>
    <t>外转。抵扣票（三个月内）；开省青收据（要求体现：交客门市、日期线路人数金额、我方收款账户）；扣除1%手续费（户名：鲁侠）</t>
  </si>
  <si>
    <t xml:space="preserve">  环球</t>
  </si>
  <si>
    <t>系统结款需要开发票+抵扣票（如总金额10000元，发票5000元，抵扣（2个月内）5000元）。郑宇</t>
  </si>
  <si>
    <t xml:space="preserve">  上航</t>
  </si>
  <si>
    <t>150w任务，未完成部分按1%扣质保金。系统开团报名确认；开发票结款；每周四转款，户名：四川上航假期国际旅行社有限公司。李友琴</t>
  </si>
  <si>
    <t xml:space="preserve">  中港</t>
  </si>
  <si>
    <t>抵扣票（三个月内）。结款：提供抵扣千分之6税金；系统打印确认件；到总部填写请款单（周三转款，户名：李锦秀）。李友琴</t>
  </si>
  <si>
    <t xml:space="preserve"> 全球通</t>
  </si>
  <si>
    <t>醉美阳光</t>
  </si>
  <si>
    <t xml:space="preserve"> 海外行</t>
  </si>
  <si>
    <t xml:space="preserve"> 新国旅（国旅四川）</t>
  </si>
  <si>
    <t xml:space="preserve"> 港中旅</t>
  </si>
  <si>
    <t xml:space="preserve"> 市青旅</t>
  </si>
  <si>
    <t xml:space="preserve"> 四川国旅/四川海外</t>
  </si>
  <si>
    <t xml:space="preserve"> 龙翔</t>
  </si>
  <si>
    <t xml:space="preserve"> 成都海外</t>
  </si>
  <si>
    <t xml:space="preserve"> 新闻国旅</t>
  </si>
  <si>
    <t xml:space="preserve"> 易飞易</t>
  </si>
  <si>
    <t xml:space="preserve"> 腾邦</t>
  </si>
  <si>
    <t>外转</t>
  </si>
  <si>
    <t xml:space="preserve"> 懒虫游</t>
  </si>
  <si>
    <t>1：系统确认后请款，开发票并扣除百分之1手续费 2：需要开发票寄到总部3：出团前结款60%，完团后结款40%</t>
  </si>
  <si>
    <t xml:space="preserve"> 海航乐游</t>
  </si>
  <si>
    <t xml:space="preserve"> 市中旅</t>
  </si>
  <si>
    <t xml:space="preserve"> 邮电国旅</t>
  </si>
  <si>
    <t xml:space="preserve"> 百事通</t>
  </si>
  <si>
    <t>完团后20天结款，需要开发票。丁文杰</t>
  </si>
  <si>
    <t xml:space="preserve"> 携程</t>
  </si>
  <si>
    <t xml:space="preserve"> 途牛</t>
  </si>
  <si>
    <t>日韩：刘欣18200277686 港澳：刘佳025-86853969-68722 海岛：孙文文025-86853969-29953。丁文杰</t>
  </si>
  <si>
    <t xml:space="preserve"> 驴妈妈</t>
  </si>
  <si>
    <t>月结（开发票）</t>
  </si>
  <si>
    <t xml:space="preserve"> 去哪儿</t>
  </si>
  <si>
    <t xml:space="preserve"> 蚂蜂窝</t>
  </si>
  <si>
    <t xml:space="preserve"> 天猫（飞猪）</t>
  </si>
  <si>
    <t xml:space="preserve"> 京东</t>
  </si>
  <si>
    <t xml:space="preserve"> 百度糯米</t>
  </si>
  <si>
    <r>
      <rPr>
        <sz val="14"/>
        <color theme="1"/>
        <rFont val="宋体"/>
        <charset val="134"/>
      </rPr>
      <t>2018年各供应商可上系统线路</t>
    </r>
    <r>
      <rPr>
        <sz val="10"/>
        <color theme="1"/>
        <rFont val="宋体"/>
        <charset val="134"/>
      </rPr>
      <t>（√代表省青旅可上系统）</t>
    </r>
  </si>
  <si>
    <t>港澳</t>
  </si>
  <si>
    <t>日本</t>
  </si>
  <si>
    <t>长滩</t>
  </si>
  <si>
    <t>苏梅</t>
  </si>
  <si>
    <t>普吉</t>
  </si>
  <si>
    <t>泰一地</t>
  </si>
  <si>
    <t>巴厘岛
（转飞）</t>
  </si>
  <si>
    <t>网址</t>
  </si>
  <si>
    <t>平台账号</t>
  </si>
  <si>
    <t>平台密码</t>
  </si>
  <si>
    <t>√</t>
  </si>
  <si>
    <t>逍遥</t>
  </si>
  <si>
    <t>http://139.129.201.47/jtrip/default/common/login.jsp</t>
  </si>
  <si>
    <t>ztlyzps</t>
  </si>
  <si>
    <t>ztly.2016</t>
  </si>
  <si>
    <t>醉美</t>
  </si>
  <si>
    <t>铭之旅</t>
  </si>
  <si>
    <t>http://tms.satrip.com/Web/Index</t>
  </si>
  <si>
    <t>gys027</t>
  </si>
  <si>
    <t>LODGELODGE1983</t>
  </si>
  <si>
    <t>http://123.57.32.5:8888/</t>
  </si>
  <si>
    <t>栾进</t>
  </si>
  <si>
    <t>http://www.eflye.net.cn/GyAdmin/mainform.aspx</t>
  </si>
  <si>
    <t>zhangyue</t>
  </si>
  <si>
    <t>lodge_1983</t>
  </si>
  <si>
    <t xml:space="preserve"> 携程/百事通</t>
  </si>
  <si>
    <t>志诚</t>
  </si>
  <si>
    <t>无账户，发计划即可</t>
  </si>
  <si>
    <t>http://www.tuniu.cn/nbooking/login.html</t>
  </si>
  <si>
    <t>28a31198431</t>
  </si>
  <si>
    <t xml:space="preserve"> 同程</t>
  </si>
  <si>
    <t>http://ebk.17u.cn/ivacation/Home/Login</t>
  </si>
  <si>
    <t>scqljl</t>
  </si>
  <si>
    <t>eb!@#123</t>
  </si>
  <si>
    <t>http://ebooking.lvmama.com</t>
  </si>
  <si>
    <t>CDCJ-ZT</t>
  </si>
  <si>
    <t>joyu111</t>
  </si>
  <si>
    <t>2018年各供应商费用核算表（总费用=总金额*手续费率+总金额*税金率+人数*人头费单价）</t>
  </si>
  <si>
    <t>人头费</t>
  </si>
  <si>
    <t>流程</t>
  </si>
  <si>
    <t>结款时间</t>
  </si>
  <si>
    <t>对接人</t>
  </si>
  <si>
    <t>单价</t>
  </si>
  <si>
    <t>环球</t>
  </si>
  <si>
    <t>系统结款需要开发票+
抵扣票（2个月内）
发票和抵扣各50%</t>
  </si>
  <si>
    <t>团队结束日后一周内</t>
  </si>
  <si>
    <t>郑宇</t>
  </si>
  <si>
    <t>途牛</t>
  </si>
  <si>
    <t>日韩：刘欣18200277686 
港澳：刘佳025-86853969-68722 
海岛：孙文文025-86853969-29953</t>
  </si>
  <si>
    <t>自然月最后一天结款(月结)</t>
  </si>
  <si>
    <t>丁文杰</t>
  </si>
  <si>
    <t>上航</t>
  </si>
  <si>
    <r>
      <rPr>
        <sz val="10"/>
        <color theme="1"/>
        <rFont val="宋体"/>
        <charset val="134"/>
      </rPr>
      <t xml:space="preserve">系统开团报名确认；开发票结款；
每周四转款
</t>
    </r>
    <r>
      <rPr>
        <sz val="9"/>
        <color theme="1"/>
        <rFont val="宋体"/>
        <charset val="134"/>
      </rPr>
      <t>户名:四川上航假期国际旅行社有限公司</t>
    </r>
  </si>
  <si>
    <t>完团后的下一周的周四结款</t>
  </si>
  <si>
    <t>李友琴</t>
  </si>
  <si>
    <t>150w任务
未完成部分
按1%扣质保金</t>
  </si>
  <si>
    <t>华夏</t>
  </si>
  <si>
    <t>系统流程确认请款；
给抵扣票（3个月内）；
每个月15、30结款。</t>
  </si>
  <si>
    <t>完团后的15号、30号结款，
遇节假日顺延</t>
  </si>
  <si>
    <t>中港</t>
  </si>
  <si>
    <t>结款：提供抵扣（3个月内）；
系统打印确认件；
总部填写请款单。</t>
  </si>
  <si>
    <t>完团结束后，即可结款
资料齐1-3个工作日可转款</t>
  </si>
  <si>
    <t>周三转款，
户名：李锦秀</t>
  </si>
  <si>
    <t>去哪儿</t>
  </si>
  <si>
    <t>暂无</t>
  </si>
  <si>
    <t>挂靠部门经营</t>
  </si>
  <si>
    <t>蚂蜂窝</t>
  </si>
  <si>
    <t>结款：出团日期算起5天内</t>
  </si>
  <si>
    <t xml:space="preserve">手续费1%-5%
不同产品不同费用
</t>
  </si>
  <si>
    <t>飞猪</t>
  </si>
  <si>
    <t>结款:出发日+行程天数+5天</t>
  </si>
  <si>
    <t>手续费1.25%-5.5%
不同产品不同费用</t>
  </si>
  <si>
    <t>百事通</t>
  </si>
  <si>
    <t>完团后20天后结款,需开发票</t>
  </si>
  <si>
    <t>携程</t>
  </si>
  <si>
    <t>海岛、菲律宾</t>
  </si>
  <si>
    <t>海外行</t>
  </si>
  <si>
    <t>完团后周二转款</t>
  </si>
  <si>
    <t>全球通</t>
  </si>
  <si>
    <t>待告</t>
  </si>
  <si>
    <t>佑之旅 孙琳</t>
  </si>
  <si>
    <t>腾邦</t>
  </si>
  <si>
    <t>完团后开发票结款</t>
  </si>
  <si>
    <t>出团前付50%定金</t>
  </si>
  <si>
    <t>宝中</t>
  </si>
  <si>
    <t>抵扣票（3个月内）；
开省青收据(要求写：交客门市、
日期线路人数金额、我方收款账户)
（户名：鲁侠）</t>
  </si>
  <si>
    <t>提交资料齐全可结款，
不要求完团</t>
  </si>
  <si>
    <t>海航乐游</t>
  </si>
  <si>
    <t>单结，出团前结款</t>
  </si>
  <si>
    <t>新国旅
/国旅四川</t>
  </si>
  <si>
    <t>懒虫游</t>
  </si>
  <si>
    <t>市青旅</t>
  </si>
  <si>
    <t>发票开好，即可去结款，
不要求完团</t>
  </si>
  <si>
    <t>港中旅</t>
  </si>
  <si>
    <t>四川国旅
/四川海外</t>
  </si>
  <si>
    <t>驴妈妈</t>
  </si>
  <si>
    <t>结款：每月15号、25号结款
完团即可开发票去结款</t>
  </si>
  <si>
    <t>同程</t>
  </si>
  <si>
    <t>龙翔</t>
  </si>
  <si>
    <t>成都海外</t>
  </si>
  <si>
    <t>新闻国旅</t>
  </si>
  <si>
    <t>易飞易</t>
  </si>
  <si>
    <t>市中旅</t>
  </si>
  <si>
    <t>邮电国旅</t>
  </si>
  <si>
    <t>京东</t>
  </si>
  <si>
    <t>百度糯米</t>
  </si>
  <si>
    <t>2018年各供应商可上系统线路（√代表省青旅可上系统）</t>
  </si>
  <si>
    <t>携程
/百事通</t>
  </si>
  <si>
    <t>马蜂窝</t>
  </si>
  <si>
    <t>1）产品为跟团游、半自助游，服务费比例为1%；</t>
  </si>
  <si>
    <t>2）产品为签证、特价机票、机+酒、邮轮、门票的，服务费比例为2%；</t>
  </si>
  <si>
    <t>3）产品为演出展览、交通卡券、WIFI  卡的，服务费比例为3%；</t>
  </si>
  <si>
    <t>4）产品为一日游、多日游、自由行定制、当地定制、当地体验、接送机、租车、包/拼车的，服务费比例为4%；</t>
  </si>
  <si>
    <t>5）产品为酒店套餐、美食的，服务费比例为5%；</t>
  </si>
  <si>
    <t>结款时间：交易成功当天，一笔一结算；（交易成功：手动确认收货（行程开始可以手动确认收货，或者回团之后5天系统自动确认收货）</t>
  </si>
  <si>
    <t xml:space="preserve">         备注：延长收货时间另算   即：出发日+行程+5天 </t>
  </si>
  <si>
    <t>佣金计算：订单金额2%+淘里佣金0.5%（订单金额*  0.5%）</t>
  </si>
  <si>
    <t>可以理解成：订单金额*2.5%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</si>
</sst>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Arial"/>
      <charset val="134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宋体"/>
      <charset val="134"/>
    </font>
    <font>
      <sz val="14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18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9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0" borderId="5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10" borderId="52" applyNumberFormat="0" applyAlignment="0" applyProtection="0">
      <alignment vertical="center"/>
    </xf>
    <xf numFmtId="0" fontId="20" fillId="10" borderId="47" applyNumberFormat="0" applyAlignment="0" applyProtection="0">
      <alignment vertical="center"/>
    </xf>
    <xf numFmtId="0" fontId="34" fillId="34" borderId="5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8" fillId="0" borderId="50" applyNumberFormat="0" applyFill="0" applyAlignment="0" applyProtection="0">
      <alignment vertical="center"/>
    </xf>
    <xf numFmtId="0" fontId="35" fillId="0" borderId="54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</xf>
    <xf numFmtId="10" fontId="5" fillId="2" borderId="2" xfId="0" applyNumberFormat="1" applyFont="1" applyFill="1" applyBorder="1" applyProtection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Protection="1">
      <alignment vertical="center"/>
    </xf>
    <xf numFmtId="10" fontId="4" fillId="2" borderId="6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10" fontId="4" fillId="2" borderId="6" xfId="0" applyNumberFormat="1" applyFont="1" applyFill="1" applyBorder="1" applyProtection="1">
      <alignment vertical="center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>
      <alignment vertical="center"/>
    </xf>
    <xf numFmtId="0" fontId="4" fillId="3" borderId="6" xfId="0" applyFont="1" applyFill="1" applyBorder="1" applyProtection="1">
      <alignment vertical="center"/>
    </xf>
    <xf numFmtId="10" fontId="4" fillId="3" borderId="6" xfId="0" applyNumberFormat="1" applyFont="1" applyFill="1" applyBorder="1" applyProtection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6" xfId="0" applyFont="1" applyFill="1" applyBorder="1" applyProtection="1">
      <alignment vertical="center"/>
      <protection locked="0"/>
    </xf>
    <xf numFmtId="0" fontId="4" fillId="3" borderId="8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6" xfId="0" applyFont="1" applyFill="1" applyBorder="1" applyProtection="1">
      <alignment vertical="center"/>
    </xf>
    <xf numFmtId="9" fontId="4" fillId="4" borderId="6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Protection="1">
      <alignment vertical="center"/>
      <protection locked="0"/>
    </xf>
    <xf numFmtId="9" fontId="4" fillId="4" borderId="6" xfId="0" applyNumberFormat="1" applyFont="1" applyFill="1" applyBorder="1" applyProtection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Protection="1">
      <alignment vertical="center"/>
    </xf>
    <xf numFmtId="9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0" fontId="4" fillId="0" borderId="6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10" fontId="3" fillId="0" borderId="9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10" fontId="5" fillId="0" borderId="2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10" fontId="4" fillId="0" borderId="6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0" fontId="5" fillId="0" borderId="6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2" borderId="10" xfId="0" applyFont="1" applyFill="1" applyBorder="1" applyProtection="1">
      <alignment vertical="center"/>
    </xf>
    <xf numFmtId="0" fontId="6" fillId="2" borderId="1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2" borderId="16" xfId="0" applyFont="1" applyFill="1" applyBorder="1" applyProtection="1">
      <alignment vertical="center"/>
    </xf>
    <xf numFmtId="0" fontId="10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4" fillId="3" borderId="16" xfId="0" applyFont="1" applyFill="1" applyBorder="1" applyProtection="1">
      <alignment vertical="center"/>
    </xf>
    <xf numFmtId="0" fontId="6" fillId="3" borderId="1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4" fillId="4" borderId="16" xfId="0" applyFont="1" applyFill="1" applyBorder="1" applyProtection="1">
      <alignment vertical="center"/>
    </xf>
    <xf numFmtId="0" fontId="6" fillId="4" borderId="1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4" fillId="0" borderId="16" xfId="0" applyFont="1" applyFill="1" applyBorder="1" applyProtection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4" fillId="0" borderId="17" xfId="0" applyFont="1" applyFill="1" applyBorder="1" applyProtection="1">
      <alignment vertical="center"/>
    </xf>
    <xf numFmtId="0" fontId="0" fillId="0" borderId="6" xfId="0" applyFill="1" applyBorder="1" applyAlignment="1">
      <alignment vertical="center"/>
    </xf>
    <xf numFmtId="0" fontId="4" fillId="0" borderId="12" xfId="0" applyFont="1" applyFill="1" applyBorder="1" applyProtection="1">
      <alignment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center" vertical="center"/>
    </xf>
    <xf numFmtId="0" fontId="13" fillId="0" borderId="5" xfId="10" applyFill="1" applyBorder="1" applyAlignment="1" applyProtection="1">
      <alignment horizontal="left" vertical="center"/>
    </xf>
    <xf numFmtId="0" fontId="13" fillId="0" borderId="15" xfId="10" applyFill="1" applyBorder="1" applyAlignment="1" applyProtection="1">
      <alignment horizontal="left" vertical="center"/>
    </xf>
    <xf numFmtId="0" fontId="14" fillId="0" borderId="7" xfId="10" applyFont="1" applyFill="1" applyBorder="1" applyAlignment="1" applyProtection="1">
      <alignment horizontal="left" vertical="center"/>
    </xf>
    <xf numFmtId="0" fontId="14" fillId="0" borderId="11" xfId="10" applyFont="1" applyFill="1" applyBorder="1" applyAlignment="1" applyProtection="1">
      <alignment horizontal="left" vertical="center"/>
    </xf>
    <xf numFmtId="0" fontId="14" fillId="0" borderId="8" xfId="10" applyFont="1" applyFill="1" applyBorder="1" applyAlignment="1" applyProtection="1">
      <alignment horizontal="left" vertical="center"/>
    </xf>
    <xf numFmtId="0" fontId="14" fillId="0" borderId="13" xfId="1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23" xfId="0" applyFont="1" applyFill="1" applyBorder="1" applyAlignment="1" applyProtection="1">
      <alignment horizontal="right" vertical="center"/>
    </xf>
    <xf numFmtId="0" fontId="14" fillId="0" borderId="5" xfId="10" applyFont="1" applyFill="1" applyBorder="1" applyAlignment="1" applyProtection="1">
      <alignment horizontal="left" vertical="center"/>
    </xf>
    <xf numFmtId="0" fontId="14" fillId="0" borderId="15" xfId="10" applyFont="1" applyFill="1" applyBorder="1" applyAlignment="1" applyProtection="1">
      <alignment horizontal="left" vertical="center"/>
    </xf>
    <xf numFmtId="0" fontId="4" fillId="0" borderId="16" xfId="0" applyFont="1" applyFill="1" applyBorder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right"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Protection="1">
      <alignment vertical="center"/>
      <protection locked="0"/>
    </xf>
    <xf numFmtId="0" fontId="3" fillId="0" borderId="32" xfId="0" applyFont="1" applyFill="1" applyBorder="1" applyProtection="1">
      <alignment vertical="center"/>
    </xf>
    <xf numFmtId="0" fontId="4" fillId="2" borderId="14" xfId="0" applyFont="1" applyFill="1" applyBorder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0" fontId="6" fillId="2" borderId="14" xfId="0" applyFont="1" applyFill="1" applyBorder="1" applyProtection="1">
      <alignment vertical="center"/>
    </xf>
    <xf numFmtId="10" fontId="6" fillId="2" borderId="14" xfId="0" applyNumberFormat="1" applyFont="1" applyFill="1" applyBorder="1" applyProtection="1">
      <alignment vertical="center"/>
    </xf>
    <xf numFmtId="0" fontId="4" fillId="5" borderId="6" xfId="0" applyFont="1" applyFill="1" applyBorder="1" applyProtection="1">
      <alignment vertical="center"/>
      <protection locked="0"/>
    </xf>
    <xf numFmtId="0" fontId="6" fillId="5" borderId="6" xfId="0" applyFont="1" applyFill="1" applyBorder="1" applyProtection="1">
      <alignment vertical="center"/>
      <protection locked="0"/>
    </xf>
    <xf numFmtId="0" fontId="6" fillId="5" borderId="6" xfId="0" applyFont="1" applyFill="1" applyBorder="1" applyProtection="1">
      <alignment vertical="center"/>
    </xf>
    <xf numFmtId="9" fontId="6" fillId="5" borderId="6" xfId="0" applyNumberFormat="1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  <protection locked="0"/>
    </xf>
    <xf numFmtId="0" fontId="6" fillId="2" borderId="6" xfId="0" applyFont="1" applyFill="1" applyBorder="1" applyProtection="1">
      <alignment vertical="center"/>
    </xf>
    <xf numFmtId="10" fontId="17" fillId="2" borderId="6" xfId="0" applyNumberFormat="1" applyFont="1" applyFill="1" applyBorder="1" applyProtection="1">
      <alignment vertical="center"/>
    </xf>
    <xf numFmtId="10" fontId="6" fillId="2" borderId="6" xfId="0" applyNumberFormat="1" applyFont="1" applyFill="1" applyBorder="1" applyProtection="1">
      <alignment vertical="center"/>
    </xf>
    <xf numFmtId="0" fontId="6" fillId="3" borderId="6" xfId="0" applyFont="1" applyFill="1" applyBorder="1" applyProtection="1">
      <alignment vertical="center"/>
      <protection locked="0"/>
    </xf>
    <xf numFmtId="0" fontId="6" fillId="3" borderId="6" xfId="0" applyFont="1" applyFill="1" applyBorder="1" applyProtection="1">
      <alignment vertical="center"/>
    </xf>
    <xf numFmtId="10" fontId="6" fillId="3" borderId="6" xfId="0" applyNumberFormat="1" applyFont="1" applyFill="1" applyBorder="1" applyProtection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Protection="1">
      <alignment vertical="center"/>
    </xf>
    <xf numFmtId="9" fontId="6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right" vertical="center"/>
    </xf>
    <xf numFmtId="9" fontId="6" fillId="5" borderId="6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Protection="1">
      <alignment vertical="center"/>
    </xf>
    <xf numFmtId="0" fontId="4" fillId="3" borderId="1" xfId="0" applyFont="1" applyFill="1" applyBorder="1" applyProtection="1">
      <alignment vertical="center"/>
      <protection locked="0"/>
    </xf>
    <xf numFmtId="0" fontId="0" fillId="3" borderId="2" xfId="0" applyFill="1" applyBorder="1">
      <alignment vertical="center"/>
    </xf>
    <xf numFmtId="0" fontId="6" fillId="3" borderId="2" xfId="0" applyFont="1" applyFill="1" applyBorder="1" applyProtection="1">
      <alignment vertical="center"/>
    </xf>
    <xf numFmtId="10" fontId="6" fillId="3" borderId="2" xfId="0" applyNumberFormat="1" applyFont="1" applyFill="1" applyBorder="1" applyProtection="1">
      <alignment vertical="center"/>
    </xf>
    <xf numFmtId="0" fontId="4" fillId="3" borderId="3" xfId="0" applyFont="1" applyFill="1" applyBorder="1" applyAlignment="1">
      <alignment horizontal="left" vertical="center"/>
    </xf>
    <xf numFmtId="0" fontId="6" fillId="3" borderId="4" xfId="0" applyFont="1" applyFill="1" applyBorder="1" applyProtection="1">
      <alignment vertical="center"/>
      <protection locked="0"/>
    </xf>
    <xf numFmtId="0" fontId="6" fillId="3" borderId="4" xfId="0" applyFont="1" applyFill="1" applyBorder="1" applyProtection="1">
      <alignment vertical="center"/>
    </xf>
    <xf numFmtId="10" fontId="6" fillId="3" borderId="4" xfId="0" applyNumberFormat="1" applyFont="1" applyFill="1" applyBorder="1" applyProtection="1">
      <alignment vertical="center"/>
    </xf>
    <xf numFmtId="0" fontId="4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33" xfId="0" applyFont="1" applyFill="1" applyBorder="1" applyProtection="1">
      <alignment vertical="center"/>
    </xf>
    <xf numFmtId="10" fontId="6" fillId="2" borderId="14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Protection="1">
      <alignment vertical="center"/>
    </xf>
    <xf numFmtId="0" fontId="4" fillId="2" borderId="5" xfId="0" applyFont="1" applyFill="1" applyBorder="1">
      <alignment vertical="center"/>
    </xf>
    <xf numFmtId="0" fontId="6" fillId="2" borderId="6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Protection="1">
      <alignment vertical="center"/>
    </xf>
    <xf numFmtId="10" fontId="3" fillId="0" borderId="4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10" fontId="6" fillId="0" borderId="14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9" fontId="6" fillId="0" borderId="6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 applyProtection="1">
      <alignment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</xf>
    <xf numFmtId="10" fontId="17" fillId="0" borderId="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</xf>
    <xf numFmtId="10" fontId="6" fillId="0" borderId="35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10" fontId="6" fillId="0" borderId="33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>
      <alignment vertical="center"/>
    </xf>
    <xf numFmtId="0" fontId="0" fillId="0" borderId="2" xfId="0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0" fillId="0" borderId="4" xfId="0" applyFill="1" applyBorder="1">
      <alignment vertical="center"/>
    </xf>
    <xf numFmtId="0" fontId="9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2" borderId="40" xfId="0" applyFont="1" applyFill="1" applyBorder="1" applyProtection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5" borderId="17" xfId="0" applyFont="1" applyFill="1" applyBorder="1" applyProtection="1">
      <alignment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39" xfId="0" applyFont="1" applyFill="1" applyBorder="1" applyAlignment="1">
      <alignment horizontal="left" vertical="center"/>
    </xf>
    <xf numFmtId="0" fontId="6" fillId="2" borderId="17" xfId="0" applyFont="1" applyFill="1" applyBorder="1" applyProtection="1">
      <alignment vertical="center"/>
    </xf>
    <xf numFmtId="0" fontId="11" fillId="2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6" fillId="3" borderId="17" xfId="0" applyFont="1" applyFill="1" applyBorder="1" applyProtection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6" fillId="0" borderId="17" xfId="0" applyFont="1" applyFill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1" xfId="0" applyFont="1" applyFill="1" applyBorder="1" applyProtection="1">
      <alignment vertical="center"/>
    </xf>
    <xf numFmtId="0" fontId="6" fillId="0" borderId="33" xfId="0" applyFont="1" applyFill="1" applyBorder="1" applyProtection="1">
      <alignment vertical="center"/>
    </xf>
    <xf numFmtId="0" fontId="6" fillId="3" borderId="27" xfId="0" applyFont="1" applyFill="1" applyBorder="1" applyProtection="1">
      <alignment vertical="center"/>
    </xf>
    <xf numFmtId="0" fontId="6" fillId="3" borderId="10" xfId="0" applyFont="1" applyFill="1" applyBorder="1" applyProtection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2" xfId="0" applyFont="1" applyFill="1" applyBorder="1" applyProtection="1">
      <alignment vertical="center"/>
    </xf>
    <xf numFmtId="0" fontId="6" fillId="3" borderId="12" xfId="0" applyFont="1" applyFill="1" applyBorder="1" applyProtection="1">
      <alignment vertical="center"/>
    </xf>
    <xf numFmtId="0" fontId="6" fillId="2" borderId="43" xfId="0" applyFont="1" applyFill="1" applyBorder="1" applyProtection="1">
      <alignment vertical="center"/>
    </xf>
    <xf numFmtId="0" fontId="6" fillId="2" borderId="27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6" fillId="2" borderId="16" xfId="0" applyFont="1" applyFill="1" applyBorder="1" applyProtection="1">
      <alignment vertical="center"/>
    </xf>
    <xf numFmtId="0" fontId="6" fillId="0" borderId="16" xfId="0" applyFont="1" applyFill="1" applyBorder="1" applyProtection="1">
      <alignment vertical="center"/>
    </xf>
    <xf numFmtId="0" fontId="6" fillId="0" borderId="42" xfId="0" applyFont="1" applyFill="1" applyBorder="1" applyProtection="1">
      <alignment vertical="center"/>
    </xf>
    <xf numFmtId="0" fontId="6" fillId="0" borderId="12" xfId="0" applyFont="1" applyFill="1" applyBorder="1" applyProtection="1">
      <alignment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14" fillId="0" borderId="13" xfId="10" applyFont="1" applyFill="1" applyBorder="1" applyProtection="1">
      <alignment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5" xfId="0" applyFont="1" applyFill="1" applyBorder="1" applyProtection="1">
      <alignment vertical="center"/>
    </xf>
    <xf numFmtId="0" fontId="14" fillId="0" borderId="15" xfId="10" applyFont="1" applyFill="1" applyBorder="1" applyProtection="1">
      <alignment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3" fillId="0" borderId="15" xfId="10" applyFill="1" applyBorder="1" applyProtection="1">
      <alignment vertical="center"/>
    </xf>
    <xf numFmtId="0" fontId="6" fillId="0" borderId="43" xfId="0" applyFont="1" applyFill="1" applyBorder="1" applyAlignment="1" applyProtection="1">
      <alignment horizontal="center" vertical="center"/>
    </xf>
    <xf numFmtId="0" fontId="0" fillId="0" borderId="10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2" xfId="0" applyFill="1" applyBorder="1">
      <alignment vertical="center"/>
    </xf>
    <xf numFmtId="0" fontId="6" fillId="0" borderId="25" xfId="0" applyFont="1" applyFill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9966"/>
      <color rgb="00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86360</xdr:colOff>
      <xdr:row>0</xdr:row>
      <xdr:rowOff>181610</xdr:rowOff>
    </xdr:from>
    <xdr:to>
      <xdr:col>11</xdr:col>
      <xdr:colOff>732790</xdr:colOff>
      <xdr:row>1</xdr:row>
      <xdr:rowOff>0</xdr:rowOff>
    </xdr:to>
    <xdr:grpSp>
      <xdr:nvGrpSpPr>
        <xdr:cNvPr id="13" name="组合 8"/>
        <xdr:cNvGrpSpPr/>
      </xdr:nvGrpSpPr>
      <xdr:grpSpPr>
        <a:xfrm>
          <a:off x="2219960" y="181610"/>
          <a:ext cx="5837555" cy="250190"/>
          <a:chOff x="7532" y="2025"/>
          <a:chExt cx="9789" cy="520"/>
        </a:xfrm>
      </xdr:grpSpPr>
      <xdr:sp>
        <xdr:nvSpPr>
          <xdr:cNvPr id="14" name="矩形 13"/>
          <xdr:cNvSpPr/>
        </xdr:nvSpPr>
        <xdr:spPr>
          <a:xfrm>
            <a:off x="7532" y="2158"/>
            <a:ext cx="300" cy="195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</xdr:sp>
      <xdr:sp>
        <xdr:nvSpPr>
          <xdr:cNvPr id="15" name="矩形 14"/>
          <xdr:cNvSpPr/>
        </xdr:nvSpPr>
        <xdr:spPr>
          <a:xfrm>
            <a:off x="10082" y="2143"/>
            <a:ext cx="330" cy="240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sp>
      <xdr:sp>
        <xdr:nvSpPr>
          <xdr:cNvPr id="16" name="矩形 15"/>
          <xdr:cNvSpPr/>
        </xdr:nvSpPr>
        <xdr:spPr>
          <a:xfrm>
            <a:off x="12737" y="2128"/>
            <a:ext cx="315" cy="195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</xdr:sp>
      <xdr:sp>
        <xdr:nvSpPr>
          <xdr:cNvPr id="17" name="文本框 1"/>
          <xdr:cNvSpPr txBox="1"/>
        </xdr:nvSpPr>
        <xdr:spPr>
          <a:xfrm>
            <a:off x="7850" y="2065"/>
            <a:ext cx="2185" cy="48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    <a:noAutofit/>
          </a:bodyPr>
          <a:lstStyle/>
          <a:p>
            <a:pPr algn="just"/>
            <a:r>
              <a:rPr lang="en-US" altLang="zh-CN" sz="1050" kern="100"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  <a:sym typeface="Times New Roman" panose="02020603050405020304" pitchFamily="12"/>
              </a:rPr>
              <a:t>自己内部上系统</a:t>
            </a:r>
            <a:endParaRPr lang="en-US" altLang="zh-CN" sz="1050" kern="100"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  <xdr:sp>
        <xdr:nvSpPr>
          <xdr:cNvPr id="18" name="文本框 5"/>
          <xdr:cNvSpPr txBox="1"/>
        </xdr:nvSpPr>
        <xdr:spPr>
          <a:xfrm>
            <a:off x="10385" y="2065"/>
            <a:ext cx="2184" cy="48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    <a:noAutofit/>
          </a:bodyPr>
          <a:lstStyle/>
          <a:p>
            <a:pPr algn="just"/>
            <a:r>
              <a:rPr lang="en-US" altLang="zh-CN" sz="1050" kern="100"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  <a:sym typeface="Times New Roman" panose="02020603050405020304" pitchFamily="12"/>
              </a:rPr>
              <a:t>别人帮忙上系统</a:t>
            </a:r>
            <a:endParaRPr lang="en-US" altLang="zh-CN" sz="1050" kern="100"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  <xdr:sp>
        <xdr:nvSpPr>
          <xdr:cNvPr id="19" name="文本框 6"/>
          <xdr:cNvSpPr txBox="1"/>
        </xdr:nvSpPr>
        <xdr:spPr>
          <a:xfrm>
            <a:off x="13044" y="2025"/>
            <a:ext cx="1137" cy="48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    <a:noAutofit/>
          </a:bodyPr>
          <a:lstStyle/>
          <a:p>
            <a:pPr algn="just"/>
            <a:r>
              <a:rPr lang="en-US" altLang="zh-CN" sz="1050" kern="100"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  <a:sym typeface="Times New Roman" panose="02020603050405020304" pitchFamily="12"/>
              </a:rPr>
              <a:t>外转</a:t>
            </a:r>
            <a:endParaRPr lang="en-US" altLang="zh-CN" sz="1050" kern="100"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  <xdr:sp>
        <xdr:nvSpPr>
          <xdr:cNvPr id="20" name="文本框 7"/>
          <xdr:cNvSpPr txBox="1"/>
        </xdr:nvSpPr>
        <xdr:spPr>
          <a:xfrm>
            <a:off x="14445" y="2025"/>
            <a:ext cx="2876" cy="48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    <a:noAutofit/>
          </a:bodyPr>
          <a:lstStyle/>
          <a:p>
            <a:pPr algn="just"/>
            <a:r>
              <a:rPr lang="en-US" altLang="zh-CN" sz="1050" kern="100"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  <a:sym typeface="Times New Roman" panose="02020603050405020304" pitchFamily="12"/>
              </a:rPr>
              <a:t>白色：暂无渠道上系统</a:t>
            </a:r>
            <a:endParaRPr lang="en-US" altLang="zh-CN" sz="1050" kern="100"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314325</xdr:colOff>
      <xdr:row>2</xdr:row>
      <xdr:rowOff>161925</xdr:rowOff>
    </xdr:from>
    <xdr:to>
      <xdr:col>4</xdr:col>
      <xdr:colOff>542925</xdr:colOff>
      <xdr:row>4</xdr:row>
      <xdr:rowOff>47625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057525" y="504825"/>
          <a:ext cx="228600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ebooking.lvmama.com" TargetMode="External"/><Relationship Id="rId8" Type="http://schemas.openxmlformats.org/officeDocument/2006/relationships/hyperlink" Target="http://139.129.201.47/jtrip/default/common/login.jsp" TargetMode="External"/><Relationship Id="rId7" Type="http://schemas.openxmlformats.org/officeDocument/2006/relationships/hyperlink" Target="http://tms.satrip.com/Web/Index" TargetMode="External"/><Relationship Id="rId6" Type="http://schemas.openxmlformats.org/officeDocument/2006/relationships/hyperlink" Target="http://123.57.32.5:8888/" TargetMode="External"/><Relationship Id="rId5" Type="http://schemas.openxmlformats.org/officeDocument/2006/relationships/hyperlink" Target="http://www.eflye.net.cn/GyAdmin/mainform.aspx" TargetMode="External"/><Relationship Id="rId4" Type="http://schemas.openxmlformats.org/officeDocument/2006/relationships/hyperlink" Target="http://ebk.17u.cn/ivacation/Home/Login" TargetMode="External"/><Relationship Id="rId3" Type="http://schemas.openxmlformats.org/officeDocument/2006/relationships/hyperlink" Target="http://www.tuniu.cn/nbooking/login.html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139.129.201.47/jtrip/default/common/login.jsp" TargetMode="External"/><Relationship Id="rId8" Type="http://schemas.openxmlformats.org/officeDocument/2006/relationships/hyperlink" Target="http://tms.satrip.com/Web/Index" TargetMode="External"/><Relationship Id="rId7" Type="http://schemas.openxmlformats.org/officeDocument/2006/relationships/hyperlink" Target="http://123.57.32.5:8888/" TargetMode="External"/><Relationship Id="rId6" Type="http://schemas.openxmlformats.org/officeDocument/2006/relationships/hyperlink" Target="http://www.eflye.net.cn/GyAdmin/mainform.aspx" TargetMode="External"/><Relationship Id="rId5" Type="http://schemas.openxmlformats.org/officeDocument/2006/relationships/hyperlink" Target="http://ebk.17u.cn/ivacation/Home/Login" TargetMode="External"/><Relationship Id="rId4" Type="http://schemas.openxmlformats.org/officeDocument/2006/relationships/hyperlink" Target="http://www.tuniu.cn/nbooking/login.html" TargetMode="External"/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0" Type="http://schemas.openxmlformats.org/officeDocument/2006/relationships/hyperlink" Target="http://ebooking.lvmama.com" TargetMode="Externa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65"/>
  <sheetViews>
    <sheetView topLeftCell="A16" workbookViewId="0">
      <selection activeCell="K12" sqref="K12:M12"/>
    </sheetView>
  </sheetViews>
  <sheetFormatPr defaultColWidth="9" defaultRowHeight="13.5"/>
  <cols>
    <col min="1" max="1" width="1.375" style="1" customWidth="1"/>
    <col min="2" max="2" width="15.75" style="1" customWidth="1"/>
    <col min="3" max="3" width="6.5" style="1" customWidth="1"/>
    <col min="4" max="4" width="6" style="1" customWidth="1"/>
    <col min="5" max="5" width="8" style="1" customWidth="1"/>
    <col min="6" max="6" width="7.375" style="1" customWidth="1"/>
    <col min="7" max="7" width="7.5" style="1" customWidth="1"/>
    <col min="8" max="8" width="9.25" style="1" customWidth="1"/>
    <col min="9" max="10" width="10.25" style="1" customWidth="1"/>
    <col min="11" max="11" width="50.625" style="1" customWidth="1"/>
    <col min="12" max="12" width="17.25" style="1" customWidth="1"/>
    <col min="13" max="13" width="42.375" style="1" customWidth="1"/>
    <col min="14" max="16384" width="9" style="1"/>
  </cols>
  <sheetData>
    <row r="1" ht="27" customHeight="1" spans="2:13"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ht="17.5" customHeight="1" spans="2:13">
      <c r="B2" s="155" t="s">
        <v>1</v>
      </c>
      <c r="C2" s="156" t="s">
        <v>2</v>
      </c>
      <c r="D2" s="157"/>
      <c r="E2" s="158"/>
      <c r="F2" s="159" t="s">
        <v>3</v>
      </c>
      <c r="G2" s="159" t="s">
        <v>4</v>
      </c>
      <c r="H2" s="159" t="s">
        <v>5</v>
      </c>
      <c r="I2" s="71" t="s">
        <v>6</v>
      </c>
      <c r="J2" s="72" t="s">
        <v>7</v>
      </c>
      <c r="K2" s="243" t="s">
        <v>8</v>
      </c>
      <c r="L2" s="244"/>
      <c r="M2" s="245"/>
    </row>
    <row r="3" ht="17.5" customHeight="1" spans="2:13">
      <c r="B3" s="160"/>
      <c r="C3" s="9" t="s">
        <v>9</v>
      </c>
      <c r="D3" s="10" t="s">
        <v>10</v>
      </c>
      <c r="E3" s="10" t="s">
        <v>11</v>
      </c>
      <c r="F3" s="161"/>
      <c r="G3" s="161"/>
      <c r="H3" s="161"/>
      <c r="I3" s="246" t="s">
        <v>12</v>
      </c>
      <c r="J3" s="77" t="s">
        <v>13</v>
      </c>
      <c r="K3" s="247"/>
      <c r="L3" s="248"/>
      <c r="M3" s="249"/>
    </row>
    <row r="4" s="1" customFormat="1" ht="17.5" customHeight="1" spans="2:14">
      <c r="B4" s="162" t="s">
        <v>14</v>
      </c>
      <c r="C4" s="163">
        <v>0</v>
      </c>
      <c r="D4" s="163">
        <v>0</v>
      </c>
      <c r="E4" s="164">
        <f>C4*D4</f>
        <v>0</v>
      </c>
      <c r="F4" s="164">
        <v>0</v>
      </c>
      <c r="G4" s="165">
        <v>0.006</v>
      </c>
      <c r="H4" s="164">
        <v>0</v>
      </c>
      <c r="I4" s="250">
        <f>E4*F4+E4*G4+D4*H4</f>
        <v>0</v>
      </c>
      <c r="J4" s="164">
        <f>C4*F4+C4*G4+H4</f>
        <v>0</v>
      </c>
      <c r="K4" s="251" t="s">
        <v>15</v>
      </c>
      <c r="L4" s="252"/>
      <c r="M4" s="253"/>
      <c r="N4" s="254"/>
    </row>
    <row r="5" s="1" customFormat="1" ht="17.5" customHeight="1" spans="2:14">
      <c r="B5" s="166" t="s">
        <v>16</v>
      </c>
      <c r="C5" s="167">
        <v>0</v>
      </c>
      <c r="D5" s="167">
        <v>0</v>
      </c>
      <c r="E5" s="168">
        <f>C5*D5</f>
        <v>0</v>
      </c>
      <c r="F5" s="168">
        <v>0</v>
      </c>
      <c r="G5" s="169">
        <v>0.01</v>
      </c>
      <c r="H5" s="168">
        <v>0</v>
      </c>
      <c r="I5" s="255">
        <f>E5*F5+E5*G5+D5*H5</f>
        <v>0</v>
      </c>
      <c r="J5" s="168">
        <f t="shared" ref="J5:J27" si="0">C5*F5+C5*G5+H5</f>
        <v>0</v>
      </c>
      <c r="K5" s="256" t="s">
        <v>17</v>
      </c>
      <c r="L5" s="257"/>
      <c r="M5" s="258"/>
      <c r="N5" s="254"/>
    </row>
    <row r="6" s="1" customFormat="1" ht="17.5" customHeight="1" spans="2:14">
      <c r="B6" s="21" t="s">
        <v>18</v>
      </c>
      <c r="C6" s="170">
        <v>0</v>
      </c>
      <c r="D6" s="170">
        <v>0</v>
      </c>
      <c r="E6" s="171">
        <f t="shared" ref="E5:E27" si="1">C6*D6</f>
        <v>0</v>
      </c>
      <c r="F6" s="172">
        <v>0.009</v>
      </c>
      <c r="G6" s="171">
        <v>0</v>
      </c>
      <c r="H6" s="171">
        <v>20</v>
      </c>
      <c r="I6" s="259">
        <f>E6/2*F6+E6*G6+D6*H6</f>
        <v>0</v>
      </c>
      <c r="J6" s="164">
        <f t="shared" si="0"/>
        <v>20</v>
      </c>
      <c r="K6" s="251" t="s">
        <v>19</v>
      </c>
      <c r="L6" s="252"/>
      <c r="M6" s="253"/>
      <c r="N6" s="254"/>
    </row>
    <row r="7" s="1" customFormat="1" ht="17.5" customHeight="1" spans="2:14">
      <c r="B7" s="21" t="s">
        <v>20</v>
      </c>
      <c r="C7" s="170">
        <v>0</v>
      </c>
      <c r="D7" s="170">
        <v>0</v>
      </c>
      <c r="E7" s="171">
        <f t="shared" si="1"/>
        <v>0</v>
      </c>
      <c r="F7" s="173">
        <v>0.009</v>
      </c>
      <c r="G7" s="171">
        <v>0</v>
      </c>
      <c r="H7" s="171">
        <v>0</v>
      </c>
      <c r="I7" s="259">
        <f t="shared" ref="I7:I13" si="2">E7*F7+E7*G7+D7*H7</f>
        <v>0</v>
      </c>
      <c r="J7" s="164">
        <f t="shared" si="0"/>
        <v>0</v>
      </c>
      <c r="K7" s="260" t="s">
        <v>21</v>
      </c>
      <c r="L7" s="252"/>
      <c r="M7" s="253"/>
      <c r="N7" s="254"/>
    </row>
    <row r="8" s="1" customFormat="1" ht="17.5" customHeight="1" spans="2:14">
      <c r="B8" s="21" t="s">
        <v>22</v>
      </c>
      <c r="C8" s="170">
        <v>0</v>
      </c>
      <c r="D8" s="170">
        <v>0</v>
      </c>
      <c r="E8" s="171">
        <f t="shared" si="1"/>
        <v>0</v>
      </c>
      <c r="F8" s="171">
        <v>0</v>
      </c>
      <c r="G8" s="173">
        <v>0.006</v>
      </c>
      <c r="H8" s="171">
        <v>0</v>
      </c>
      <c r="I8" s="259">
        <f t="shared" si="2"/>
        <v>0</v>
      </c>
      <c r="J8" s="171">
        <f t="shared" si="0"/>
        <v>0</v>
      </c>
      <c r="K8" s="251" t="s">
        <v>23</v>
      </c>
      <c r="L8" s="252"/>
      <c r="M8" s="253"/>
      <c r="N8" s="261"/>
    </row>
    <row r="9" s="1" customFormat="1" ht="17.5" customHeight="1" spans="2:13">
      <c r="B9" s="28" t="s">
        <v>24</v>
      </c>
      <c r="C9" s="174">
        <v>0</v>
      </c>
      <c r="D9" s="174">
        <v>0</v>
      </c>
      <c r="E9" s="175">
        <f t="shared" si="1"/>
        <v>0</v>
      </c>
      <c r="F9" s="175">
        <v>0</v>
      </c>
      <c r="G9" s="176">
        <v>0.008</v>
      </c>
      <c r="H9" s="175">
        <v>0</v>
      </c>
      <c r="I9" s="262">
        <f t="shared" si="2"/>
        <v>0</v>
      </c>
      <c r="J9" s="175">
        <f t="shared" si="0"/>
        <v>0</v>
      </c>
      <c r="K9" s="263" t="s">
        <v>25</v>
      </c>
      <c r="L9" s="264"/>
      <c r="M9" s="265"/>
    </row>
    <row r="10" s="1" customFormat="1" ht="17.5" customHeight="1" spans="2:13">
      <c r="B10" s="28" t="s">
        <v>26</v>
      </c>
      <c r="C10" s="174">
        <v>0</v>
      </c>
      <c r="D10" s="174">
        <v>0</v>
      </c>
      <c r="E10" s="175">
        <f t="shared" si="1"/>
        <v>0</v>
      </c>
      <c r="F10" s="175">
        <v>0</v>
      </c>
      <c r="G10" s="176">
        <v>0.009</v>
      </c>
      <c r="H10" s="175">
        <v>0</v>
      </c>
      <c r="I10" s="262">
        <f t="shared" si="2"/>
        <v>0</v>
      </c>
      <c r="J10" s="175">
        <f t="shared" si="0"/>
        <v>0</v>
      </c>
      <c r="K10" s="263" t="s">
        <v>25</v>
      </c>
      <c r="L10" s="264"/>
      <c r="M10" s="265"/>
    </row>
    <row r="11" s="1" customFormat="1" ht="17.5" customHeight="1" spans="2:13">
      <c r="B11" s="177" t="s">
        <v>27</v>
      </c>
      <c r="C11" s="178">
        <v>0</v>
      </c>
      <c r="D11" s="178">
        <v>0</v>
      </c>
      <c r="E11" s="179">
        <f t="shared" si="1"/>
        <v>0</v>
      </c>
      <c r="F11" s="178">
        <v>0</v>
      </c>
      <c r="G11" s="180">
        <v>0.01</v>
      </c>
      <c r="H11" s="178">
        <v>0</v>
      </c>
      <c r="I11" s="266">
        <f t="shared" si="2"/>
        <v>0</v>
      </c>
      <c r="J11" s="267">
        <f t="shared" si="0"/>
        <v>0</v>
      </c>
      <c r="K11" s="268"/>
      <c r="L11" s="269"/>
      <c r="M11" s="270"/>
    </row>
    <row r="12" s="1" customFormat="1" ht="17.5" customHeight="1" spans="2:13">
      <c r="B12" s="181" t="s">
        <v>28</v>
      </c>
      <c r="C12" s="178">
        <v>0</v>
      </c>
      <c r="D12" s="178">
        <v>0</v>
      </c>
      <c r="E12" s="179">
        <f t="shared" si="1"/>
        <v>0</v>
      </c>
      <c r="F12" s="178">
        <v>0</v>
      </c>
      <c r="G12" s="178">
        <v>0</v>
      </c>
      <c r="H12" s="178">
        <v>0</v>
      </c>
      <c r="I12" s="266">
        <f t="shared" si="2"/>
        <v>0</v>
      </c>
      <c r="J12" s="267">
        <f t="shared" si="0"/>
        <v>0</v>
      </c>
      <c r="K12" s="268"/>
      <c r="L12" s="269"/>
      <c r="M12" s="270"/>
    </row>
    <row r="13" s="1" customFormat="1" ht="17.5" customHeight="1" spans="2:13">
      <c r="B13" s="181" t="s">
        <v>29</v>
      </c>
      <c r="C13" s="178">
        <v>0</v>
      </c>
      <c r="D13" s="178">
        <v>0</v>
      </c>
      <c r="E13" s="179">
        <f t="shared" si="1"/>
        <v>0</v>
      </c>
      <c r="F13" s="178">
        <v>0</v>
      </c>
      <c r="G13" s="178">
        <v>0</v>
      </c>
      <c r="H13" s="178">
        <v>8</v>
      </c>
      <c r="I13" s="266">
        <f t="shared" si="2"/>
        <v>0</v>
      </c>
      <c r="J13" s="267">
        <f t="shared" si="0"/>
        <v>8</v>
      </c>
      <c r="K13" s="268"/>
      <c r="L13" s="269"/>
      <c r="M13" s="270"/>
    </row>
    <row r="14" s="1" customFormat="1" ht="17.5" customHeight="1" spans="2:13">
      <c r="B14" s="177" t="s">
        <v>30</v>
      </c>
      <c r="C14" s="178">
        <v>0</v>
      </c>
      <c r="D14" s="178">
        <v>0</v>
      </c>
      <c r="E14" s="179">
        <f t="shared" si="1"/>
        <v>0</v>
      </c>
      <c r="F14" s="178"/>
      <c r="G14" s="178"/>
      <c r="H14" s="178"/>
      <c r="I14" s="266">
        <f t="shared" ref="I14:I28" si="3">E14*F14+E14*G14+D14*H14</f>
        <v>0</v>
      </c>
      <c r="J14" s="267">
        <f t="shared" si="0"/>
        <v>0</v>
      </c>
      <c r="K14" s="268"/>
      <c r="L14" s="269"/>
      <c r="M14" s="270"/>
    </row>
    <row r="15" s="1" customFormat="1" ht="17.5" customHeight="1" spans="2:13">
      <c r="B15" s="181" t="s">
        <v>31</v>
      </c>
      <c r="C15" s="178">
        <v>0</v>
      </c>
      <c r="D15" s="178">
        <v>0</v>
      </c>
      <c r="E15" s="179">
        <f t="shared" si="1"/>
        <v>0</v>
      </c>
      <c r="F15" s="178"/>
      <c r="G15" s="178"/>
      <c r="H15" s="178"/>
      <c r="I15" s="266">
        <f t="shared" si="3"/>
        <v>0</v>
      </c>
      <c r="J15" s="267">
        <f t="shared" si="0"/>
        <v>0</v>
      </c>
      <c r="K15" s="268"/>
      <c r="L15" s="269"/>
      <c r="M15" s="270"/>
    </row>
    <row r="16" s="1" customFormat="1" ht="17.5" customHeight="1" spans="2:13">
      <c r="B16" s="181" t="s">
        <v>32</v>
      </c>
      <c r="C16" s="178">
        <v>0</v>
      </c>
      <c r="D16" s="178">
        <v>0</v>
      </c>
      <c r="E16" s="179">
        <f t="shared" si="1"/>
        <v>0</v>
      </c>
      <c r="F16" s="178"/>
      <c r="G16" s="178"/>
      <c r="H16" s="178"/>
      <c r="I16" s="266">
        <f t="shared" si="3"/>
        <v>0</v>
      </c>
      <c r="J16" s="267">
        <f t="shared" si="0"/>
        <v>0</v>
      </c>
      <c r="K16" s="268"/>
      <c r="L16" s="269"/>
      <c r="M16" s="270"/>
    </row>
    <row r="17" s="1" customFormat="1" ht="17.5" customHeight="1" spans="2:13">
      <c r="B17" s="181" t="s">
        <v>33</v>
      </c>
      <c r="C17" s="178">
        <v>0</v>
      </c>
      <c r="D17" s="178">
        <v>0</v>
      </c>
      <c r="E17" s="179">
        <f t="shared" si="1"/>
        <v>0</v>
      </c>
      <c r="F17" s="178"/>
      <c r="G17" s="178"/>
      <c r="H17" s="178"/>
      <c r="I17" s="266">
        <f t="shared" si="3"/>
        <v>0</v>
      </c>
      <c r="J17" s="267">
        <f t="shared" si="0"/>
        <v>0</v>
      </c>
      <c r="K17" s="268"/>
      <c r="L17" s="269"/>
      <c r="M17" s="270"/>
    </row>
    <row r="18" s="1" customFormat="1" ht="17.5" customHeight="1" spans="2:13">
      <c r="B18" s="181" t="s">
        <v>34</v>
      </c>
      <c r="C18" s="178">
        <v>0</v>
      </c>
      <c r="D18" s="178">
        <v>0</v>
      </c>
      <c r="E18" s="179">
        <f t="shared" si="1"/>
        <v>0</v>
      </c>
      <c r="F18" s="178"/>
      <c r="G18" s="178"/>
      <c r="H18" s="178"/>
      <c r="I18" s="266">
        <f t="shared" si="3"/>
        <v>0</v>
      </c>
      <c r="J18" s="267">
        <f t="shared" si="0"/>
        <v>0</v>
      </c>
      <c r="K18" s="268"/>
      <c r="L18" s="269"/>
      <c r="M18" s="270"/>
    </row>
    <row r="19" s="1" customFormat="1" ht="17.5" customHeight="1" spans="2:13">
      <c r="B19" s="182" t="s">
        <v>35</v>
      </c>
      <c r="C19" s="183">
        <v>0</v>
      </c>
      <c r="D19" s="183">
        <v>0</v>
      </c>
      <c r="E19" s="168">
        <f t="shared" si="1"/>
        <v>0</v>
      </c>
      <c r="F19" s="183"/>
      <c r="G19" s="183"/>
      <c r="H19" s="183">
        <v>35</v>
      </c>
      <c r="I19" s="255">
        <f t="shared" si="3"/>
        <v>0</v>
      </c>
      <c r="J19" s="183">
        <f t="shared" si="0"/>
        <v>35</v>
      </c>
      <c r="K19" s="256" t="s">
        <v>36</v>
      </c>
      <c r="L19" s="257"/>
      <c r="M19" s="258"/>
    </row>
    <row r="20" s="1" customFormat="1" ht="17.5" customHeight="1" spans="2:13">
      <c r="B20" s="181" t="s">
        <v>37</v>
      </c>
      <c r="C20" s="178">
        <v>0</v>
      </c>
      <c r="D20" s="178">
        <v>0</v>
      </c>
      <c r="E20" s="179">
        <f t="shared" si="1"/>
        <v>0</v>
      </c>
      <c r="F20" s="178">
        <v>0</v>
      </c>
      <c r="G20" s="180">
        <v>0.01</v>
      </c>
      <c r="H20" s="178">
        <v>0</v>
      </c>
      <c r="I20" s="266">
        <f t="shared" si="3"/>
        <v>0</v>
      </c>
      <c r="J20" s="267">
        <f t="shared" si="0"/>
        <v>0</v>
      </c>
      <c r="K20" s="268" t="s">
        <v>38</v>
      </c>
      <c r="L20" s="269"/>
      <c r="M20" s="270"/>
    </row>
    <row r="21" s="1" customFormat="1" ht="17.5" customHeight="1" spans="2:13">
      <c r="B21" s="182" t="s">
        <v>39</v>
      </c>
      <c r="C21" s="183">
        <v>0</v>
      </c>
      <c r="D21" s="183">
        <v>0</v>
      </c>
      <c r="E21" s="168">
        <f t="shared" si="1"/>
        <v>0</v>
      </c>
      <c r="F21" s="183">
        <v>0</v>
      </c>
      <c r="G21" s="184">
        <v>0.02</v>
      </c>
      <c r="H21" s="183">
        <v>0</v>
      </c>
      <c r="I21" s="255">
        <f t="shared" si="3"/>
        <v>0</v>
      </c>
      <c r="J21" s="183">
        <f t="shared" si="0"/>
        <v>0</v>
      </c>
      <c r="K21" s="256" t="s">
        <v>36</v>
      </c>
      <c r="L21" s="257"/>
      <c r="M21" s="258"/>
    </row>
    <row r="22" s="1" customFormat="1" ht="17.5" customHeight="1" spans="2:13">
      <c r="B22" s="185" t="s">
        <v>40</v>
      </c>
      <c r="C22" s="186">
        <v>0</v>
      </c>
      <c r="D22" s="186">
        <v>0</v>
      </c>
      <c r="E22" s="187">
        <f t="shared" si="1"/>
        <v>0</v>
      </c>
      <c r="F22" s="186"/>
      <c r="G22" s="186"/>
      <c r="H22" s="186"/>
      <c r="I22" s="266">
        <f t="shared" si="3"/>
        <v>0</v>
      </c>
      <c r="J22" s="267">
        <f t="shared" si="0"/>
        <v>0</v>
      </c>
      <c r="K22" s="268"/>
      <c r="L22" s="269"/>
      <c r="M22" s="270"/>
    </row>
    <row r="23" s="1" customFormat="1" ht="17.5" customHeight="1" spans="2:13">
      <c r="B23" s="185" t="s">
        <v>41</v>
      </c>
      <c r="C23" s="186">
        <v>0</v>
      </c>
      <c r="D23" s="186">
        <v>0</v>
      </c>
      <c r="E23" s="187">
        <f t="shared" si="1"/>
        <v>0</v>
      </c>
      <c r="F23" s="186"/>
      <c r="G23" s="186"/>
      <c r="H23" s="186"/>
      <c r="I23" s="271">
        <f t="shared" si="3"/>
        <v>0</v>
      </c>
      <c r="J23" s="272">
        <f t="shared" si="0"/>
        <v>0</v>
      </c>
      <c r="K23" s="268"/>
      <c r="L23" s="269"/>
      <c r="M23" s="270"/>
    </row>
    <row r="24" s="1" customFormat="1" ht="17.5" customHeight="1" spans="2:14">
      <c r="B24" s="188" t="s">
        <v>42</v>
      </c>
      <c r="C24" s="189">
        <v>0</v>
      </c>
      <c r="D24" s="189">
        <v>0</v>
      </c>
      <c r="E24" s="190">
        <f t="shared" si="1"/>
        <v>0</v>
      </c>
      <c r="F24" s="189">
        <v>0</v>
      </c>
      <c r="G24" s="191">
        <v>0.024</v>
      </c>
      <c r="H24" s="189">
        <v>0</v>
      </c>
      <c r="I24" s="273">
        <f t="shared" si="3"/>
        <v>0</v>
      </c>
      <c r="J24" s="274">
        <f t="shared" si="0"/>
        <v>0</v>
      </c>
      <c r="K24" s="275" t="s">
        <v>43</v>
      </c>
      <c r="L24" s="276"/>
      <c r="M24" s="277"/>
      <c r="N24" s="254"/>
    </row>
    <row r="25" s="1" customFormat="1" ht="17.5" customHeight="1" spans="2:13">
      <c r="B25" s="192" t="s">
        <v>44</v>
      </c>
      <c r="C25" s="193">
        <v>0</v>
      </c>
      <c r="D25" s="193">
        <v>0</v>
      </c>
      <c r="E25" s="194">
        <f t="shared" si="1"/>
        <v>0</v>
      </c>
      <c r="F25" s="194">
        <f>C25*0.014</f>
        <v>0</v>
      </c>
      <c r="G25" s="195">
        <v>0.024</v>
      </c>
      <c r="H25" s="194">
        <v>0</v>
      </c>
      <c r="I25" s="278">
        <f t="shared" si="3"/>
        <v>0</v>
      </c>
      <c r="J25" s="279">
        <f t="shared" si="0"/>
        <v>0</v>
      </c>
      <c r="K25" s="275"/>
      <c r="L25" s="276"/>
      <c r="M25" s="277"/>
    </row>
    <row r="26" s="1" customFormat="1" ht="17.5" customHeight="1" spans="2:13">
      <c r="B26" s="196" t="s">
        <v>45</v>
      </c>
      <c r="C26" s="197">
        <v>0</v>
      </c>
      <c r="D26" s="197">
        <v>0</v>
      </c>
      <c r="E26" s="198">
        <f t="shared" si="1"/>
        <v>0</v>
      </c>
      <c r="F26" s="199">
        <v>0.009</v>
      </c>
      <c r="G26" s="199">
        <v>0.009</v>
      </c>
      <c r="H26" s="197">
        <v>0</v>
      </c>
      <c r="I26" s="280">
        <f t="shared" si="3"/>
        <v>0</v>
      </c>
      <c r="J26" s="164">
        <f t="shared" si="0"/>
        <v>0</v>
      </c>
      <c r="K26" s="251" t="s">
        <v>46</v>
      </c>
      <c r="L26" s="252"/>
      <c r="M26" s="253"/>
    </row>
    <row r="27" s="1" customFormat="1" ht="17.5" customHeight="1" spans="2:13">
      <c r="B27" s="185" t="s">
        <v>47</v>
      </c>
      <c r="C27" s="186">
        <v>0</v>
      </c>
      <c r="D27" s="186">
        <v>0</v>
      </c>
      <c r="E27" s="187">
        <f t="shared" si="1"/>
        <v>0</v>
      </c>
      <c r="F27" s="186"/>
      <c r="G27" s="186"/>
      <c r="H27" s="186"/>
      <c r="I27" s="271">
        <f t="shared" si="3"/>
        <v>0</v>
      </c>
      <c r="J27" s="267">
        <f t="shared" si="0"/>
        <v>0</v>
      </c>
      <c r="K27" s="268" t="s">
        <v>48</v>
      </c>
      <c r="L27" s="269"/>
      <c r="M27" s="270"/>
    </row>
    <row r="28" ht="17" customHeight="1" spans="2:13">
      <c r="B28" s="200" t="s">
        <v>49</v>
      </c>
      <c r="C28" s="201"/>
      <c r="D28" s="201"/>
      <c r="E28" s="202"/>
      <c r="F28" s="201"/>
      <c r="G28" s="201"/>
      <c r="H28" s="201"/>
      <c r="I28" s="281"/>
      <c r="J28" s="282"/>
      <c r="K28" s="251"/>
      <c r="L28" s="252"/>
      <c r="M28" s="253"/>
    </row>
    <row r="29" ht="17" customHeight="1" spans="2:13">
      <c r="B29" s="203" t="s">
        <v>50</v>
      </c>
      <c r="C29" s="204"/>
      <c r="D29" s="204"/>
      <c r="E29" s="171"/>
      <c r="F29" s="204"/>
      <c r="G29" s="204"/>
      <c r="H29" s="204"/>
      <c r="I29" s="259"/>
      <c r="J29" s="283"/>
      <c r="K29" s="251"/>
      <c r="L29" s="252"/>
      <c r="M29" s="253"/>
    </row>
    <row r="30" ht="17" customHeight="1" spans="2:13">
      <c r="B30" s="203" t="s">
        <v>51</v>
      </c>
      <c r="C30" s="204"/>
      <c r="D30" s="204"/>
      <c r="E30" s="171"/>
      <c r="F30" s="204"/>
      <c r="G30" s="204"/>
      <c r="H30" s="204"/>
      <c r="I30" s="259"/>
      <c r="J30" s="283"/>
      <c r="K30" s="251"/>
      <c r="L30" s="252"/>
      <c r="M30" s="253"/>
    </row>
    <row r="31" ht="17" customHeight="1" spans="2:13">
      <c r="B31" s="63" t="s">
        <v>52</v>
      </c>
      <c r="C31" s="178"/>
      <c r="D31" s="178"/>
      <c r="E31" s="179"/>
      <c r="F31" s="178"/>
      <c r="G31" s="178"/>
      <c r="H31" s="178"/>
      <c r="I31" s="266"/>
      <c r="J31" s="284"/>
      <c r="K31" s="268"/>
      <c r="L31" s="269"/>
      <c r="M31" s="270"/>
    </row>
    <row r="32" ht="17" customHeight="1" spans="2:13">
      <c r="B32" s="146" t="s">
        <v>53</v>
      </c>
      <c r="C32" s="205"/>
      <c r="D32" s="205"/>
      <c r="E32" s="206"/>
      <c r="F32" s="205"/>
      <c r="G32" s="205"/>
      <c r="H32" s="205"/>
      <c r="I32" s="285"/>
      <c r="J32" s="286"/>
      <c r="K32" s="287"/>
      <c r="L32" s="287"/>
      <c r="M32" s="288"/>
    </row>
    <row r="33" ht="30" customHeight="1" spans="2:13">
      <c r="B33" s="154" t="s">
        <v>54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</row>
    <row r="34" ht="15" customHeight="1" spans="2:13">
      <c r="B34" s="5" t="s">
        <v>1</v>
      </c>
      <c r="C34" s="46" t="s">
        <v>55</v>
      </c>
      <c r="D34" s="46" t="s">
        <v>56</v>
      </c>
      <c r="E34" s="7" t="s">
        <v>57</v>
      </c>
      <c r="F34" s="7" t="s">
        <v>58</v>
      </c>
      <c r="G34" s="47" t="s">
        <v>59</v>
      </c>
      <c r="H34" s="7" t="s">
        <v>60</v>
      </c>
      <c r="I34" s="116" t="s">
        <v>61</v>
      </c>
      <c r="J34" s="289"/>
      <c r="K34" s="290" t="s">
        <v>62</v>
      </c>
      <c r="L34" s="7" t="s">
        <v>63</v>
      </c>
      <c r="M34" s="119" t="s">
        <v>64</v>
      </c>
    </row>
    <row r="35" ht="15" customHeight="1" spans="2:13">
      <c r="B35" s="8"/>
      <c r="C35" s="10"/>
      <c r="D35" s="10"/>
      <c r="E35" s="76"/>
      <c r="F35" s="76"/>
      <c r="G35" s="207"/>
      <c r="H35" s="76"/>
      <c r="I35" s="291"/>
      <c r="J35" s="289"/>
      <c r="K35" s="292"/>
      <c r="L35" s="123"/>
      <c r="M35" s="124"/>
    </row>
    <row r="36" ht="17.5" customHeight="1" spans="2:13">
      <c r="B36" s="208" t="s">
        <v>14</v>
      </c>
      <c r="C36" s="209" t="s">
        <v>65</v>
      </c>
      <c r="D36" s="209" t="s">
        <v>65</v>
      </c>
      <c r="E36" s="210" t="s">
        <v>66</v>
      </c>
      <c r="F36" s="210" t="s">
        <v>66</v>
      </c>
      <c r="G36" s="211"/>
      <c r="H36" s="210"/>
      <c r="I36" s="293"/>
      <c r="J36" s="214"/>
      <c r="K36" s="294" t="s">
        <v>67</v>
      </c>
      <c r="L36" s="137" t="s">
        <v>68</v>
      </c>
      <c r="M36" s="138" t="s">
        <v>69</v>
      </c>
    </row>
    <row r="37" ht="17.5" customHeight="1" spans="2:13">
      <c r="B37" s="212" t="s">
        <v>16</v>
      </c>
      <c r="C37" s="213"/>
      <c r="D37" s="213"/>
      <c r="E37" s="214"/>
      <c r="F37" s="214"/>
      <c r="G37" s="215" t="s">
        <v>70</v>
      </c>
      <c r="H37" s="214" t="s">
        <v>70</v>
      </c>
      <c r="I37" s="295"/>
      <c r="J37" s="214"/>
      <c r="K37" s="296"/>
      <c r="L37" s="128"/>
      <c r="M37" s="129"/>
    </row>
    <row r="38" s="153" customFormat="1" ht="17.5" customHeight="1" spans="2:13">
      <c r="B38" s="216" t="s">
        <v>18</v>
      </c>
      <c r="C38" s="217" t="s">
        <v>65</v>
      </c>
      <c r="D38" s="218" t="s">
        <v>71</v>
      </c>
      <c r="E38" s="219" t="s">
        <v>66</v>
      </c>
      <c r="F38" s="220" t="s">
        <v>66</v>
      </c>
      <c r="G38" s="219" t="s">
        <v>70</v>
      </c>
      <c r="H38" s="219" t="s">
        <v>70</v>
      </c>
      <c r="I38" s="295"/>
      <c r="J38" s="214"/>
      <c r="K38" s="296"/>
      <c r="L38" s="128"/>
      <c r="M38" s="129"/>
    </row>
    <row r="39" ht="17.5" customHeight="1" spans="2:13">
      <c r="B39" s="212" t="s">
        <v>20</v>
      </c>
      <c r="C39" s="217" t="s">
        <v>65</v>
      </c>
      <c r="D39" s="217" t="s">
        <v>65</v>
      </c>
      <c r="E39" s="214" t="s">
        <v>66</v>
      </c>
      <c r="F39" s="217" t="s">
        <v>65</v>
      </c>
      <c r="G39" s="219" t="s">
        <v>70</v>
      </c>
      <c r="H39" s="219" t="s">
        <v>70</v>
      </c>
      <c r="I39" s="295"/>
      <c r="J39" s="214"/>
      <c r="K39" s="297" t="s">
        <v>72</v>
      </c>
      <c r="L39" s="128" t="s">
        <v>73</v>
      </c>
      <c r="M39" s="129" t="s">
        <v>74</v>
      </c>
    </row>
    <row r="40" ht="17.5" customHeight="1" spans="2:13">
      <c r="B40" s="212" t="s">
        <v>22</v>
      </c>
      <c r="C40" s="217" t="s">
        <v>65</v>
      </c>
      <c r="D40" s="217" t="s">
        <v>65</v>
      </c>
      <c r="E40" s="217" t="s">
        <v>65</v>
      </c>
      <c r="F40" s="217" t="s">
        <v>65</v>
      </c>
      <c r="G40" s="217" t="s">
        <v>65</v>
      </c>
      <c r="H40" s="217" t="s">
        <v>65</v>
      </c>
      <c r="I40" s="295"/>
      <c r="J40" s="214"/>
      <c r="K40" s="297" t="s">
        <v>75</v>
      </c>
      <c r="L40" s="128" t="s">
        <v>76</v>
      </c>
      <c r="M40" s="129" t="s">
        <v>74</v>
      </c>
    </row>
    <row r="41" ht="17.5" customHeight="1" spans="2:13">
      <c r="B41" s="212" t="s">
        <v>24</v>
      </c>
      <c r="C41" s="213"/>
      <c r="D41" s="213"/>
      <c r="E41" s="214"/>
      <c r="F41" s="214"/>
      <c r="G41" s="219" t="s">
        <v>70</v>
      </c>
      <c r="H41" s="219" t="s">
        <v>70</v>
      </c>
      <c r="I41" s="295"/>
      <c r="J41" s="214"/>
      <c r="K41" s="296"/>
      <c r="L41" s="128"/>
      <c r="M41" s="129"/>
    </row>
    <row r="42" ht="17.5" customHeight="1" spans="2:13">
      <c r="B42" s="212" t="s">
        <v>26</v>
      </c>
      <c r="C42" s="213"/>
      <c r="D42" s="213"/>
      <c r="E42" s="214"/>
      <c r="F42" s="214"/>
      <c r="G42" s="219" t="s">
        <v>70</v>
      </c>
      <c r="H42" s="219" t="s">
        <v>70</v>
      </c>
      <c r="I42" s="295"/>
      <c r="J42" s="214"/>
      <c r="K42" s="296"/>
      <c r="L42" s="128"/>
      <c r="M42" s="129"/>
    </row>
    <row r="43" ht="17.5" customHeight="1" spans="2:13">
      <c r="B43" s="177" t="s">
        <v>27</v>
      </c>
      <c r="C43" s="221"/>
      <c r="D43" s="221"/>
      <c r="E43" s="214"/>
      <c r="F43" s="221"/>
      <c r="G43" s="219" t="s">
        <v>70</v>
      </c>
      <c r="H43" s="219" t="s">
        <v>70</v>
      </c>
      <c r="I43" s="295"/>
      <c r="J43" s="214"/>
      <c r="K43" s="296"/>
      <c r="L43" s="128"/>
      <c r="M43" s="129"/>
    </row>
    <row r="44" ht="17.5" customHeight="1" spans="2:13">
      <c r="B44" s="177" t="s">
        <v>28</v>
      </c>
      <c r="C44" s="221"/>
      <c r="D44" s="221"/>
      <c r="E44" s="214"/>
      <c r="F44" s="221"/>
      <c r="G44" s="219" t="s">
        <v>70</v>
      </c>
      <c r="H44" s="219" t="s">
        <v>70</v>
      </c>
      <c r="I44" s="295"/>
      <c r="J44" s="214"/>
      <c r="K44" s="296"/>
      <c r="L44" s="128"/>
      <c r="M44" s="129"/>
    </row>
    <row r="45" ht="17.5" customHeight="1" spans="2:13">
      <c r="B45" s="177" t="s">
        <v>29</v>
      </c>
      <c r="C45" s="221"/>
      <c r="D45" s="221"/>
      <c r="E45" s="214"/>
      <c r="F45" s="221"/>
      <c r="G45" s="219" t="s">
        <v>70</v>
      </c>
      <c r="H45" s="219" t="s">
        <v>70</v>
      </c>
      <c r="I45" s="295"/>
      <c r="J45" s="214"/>
      <c r="K45" s="296"/>
      <c r="L45" s="128"/>
      <c r="M45" s="129"/>
    </row>
    <row r="46" ht="17.5" customHeight="1" spans="2:13">
      <c r="B46" s="177" t="s">
        <v>30</v>
      </c>
      <c r="C46" s="222"/>
      <c r="D46" s="222"/>
      <c r="E46" s="210"/>
      <c r="F46" s="210"/>
      <c r="G46" s="211"/>
      <c r="H46" s="210"/>
      <c r="I46" s="293"/>
      <c r="J46" s="214"/>
      <c r="K46" s="296"/>
      <c r="L46" s="128"/>
      <c r="M46" s="129"/>
    </row>
    <row r="47" ht="17.5" customHeight="1" spans="2:13">
      <c r="B47" s="177" t="s">
        <v>31</v>
      </c>
      <c r="C47" s="217"/>
      <c r="D47" s="217"/>
      <c r="E47" s="214"/>
      <c r="F47" s="214"/>
      <c r="G47" s="223"/>
      <c r="H47" s="214"/>
      <c r="I47" s="295"/>
      <c r="J47" s="214"/>
      <c r="K47" s="296"/>
      <c r="L47" s="128"/>
      <c r="M47" s="129"/>
    </row>
    <row r="48" ht="17.5" customHeight="1" spans="2:13">
      <c r="B48" s="177" t="s">
        <v>32</v>
      </c>
      <c r="C48" s="213"/>
      <c r="D48" s="213"/>
      <c r="E48" s="214"/>
      <c r="F48" s="214"/>
      <c r="G48" s="215"/>
      <c r="H48" s="214"/>
      <c r="I48" s="295"/>
      <c r="J48" s="214"/>
      <c r="K48" s="296"/>
      <c r="L48" s="128"/>
      <c r="M48" s="129"/>
    </row>
    <row r="49" ht="17.5" customHeight="1" spans="2:13">
      <c r="B49" s="177" t="s">
        <v>33</v>
      </c>
      <c r="C49" s="217"/>
      <c r="D49" s="218"/>
      <c r="E49" s="219"/>
      <c r="F49" s="220"/>
      <c r="G49" s="219"/>
      <c r="H49" s="219"/>
      <c r="I49" s="295"/>
      <c r="J49" s="214"/>
      <c r="K49" s="296"/>
      <c r="L49" s="128"/>
      <c r="M49" s="129"/>
    </row>
    <row r="50" ht="17.5" customHeight="1" spans="2:13">
      <c r="B50" s="177" t="s">
        <v>34</v>
      </c>
      <c r="C50" s="217"/>
      <c r="D50" s="217"/>
      <c r="E50" s="214"/>
      <c r="F50" s="217"/>
      <c r="G50" s="219"/>
      <c r="H50" s="219"/>
      <c r="I50" s="295"/>
      <c r="J50" s="214"/>
      <c r="K50" s="297" t="s">
        <v>77</v>
      </c>
      <c r="L50" s="128" t="s">
        <v>78</v>
      </c>
      <c r="M50" s="129" t="s">
        <v>79</v>
      </c>
    </row>
    <row r="51" ht="17.5" customHeight="1" spans="2:13">
      <c r="B51" s="177" t="s">
        <v>35</v>
      </c>
      <c r="C51" s="217"/>
      <c r="D51" s="217"/>
      <c r="E51" s="217"/>
      <c r="F51" s="217"/>
      <c r="G51" s="217"/>
      <c r="H51" s="217"/>
      <c r="I51" s="295"/>
      <c r="J51" s="214"/>
      <c r="K51" s="296"/>
      <c r="L51" s="128"/>
      <c r="M51" s="129"/>
    </row>
    <row r="52" ht="17.5" customHeight="1" spans="2:13">
      <c r="B52" s="177" t="s">
        <v>37</v>
      </c>
      <c r="C52" s="213"/>
      <c r="D52" s="213"/>
      <c r="E52" s="214"/>
      <c r="F52" s="214"/>
      <c r="G52" s="219"/>
      <c r="H52" s="219"/>
      <c r="I52" s="295"/>
      <c r="J52" s="214"/>
      <c r="K52" s="296"/>
      <c r="L52" s="128"/>
      <c r="M52" s="129"/>
    </row>
    <row r="53" ht="17.5" customHeight="1" spans="2:13">
      <c r="B53" s="177" t="s">
        <v>39</v>
      </c>
      <c r="C53" s="213"/>
      <c r="D53" s="213"/>
      <c r="E53" s="214"/>
      <c r="F53" s="214"/>
      <c r="G53" s="219"/>
      <c r="H53" s="219"/>
      <c r="I53" s="295"/>
      <c r="J53" s="214"/>
      <c r="K53" s="296"/>
      <c r="L53" s="128"/>
      <c r="M53" s="129"/>
    </row>
    <row r="54" ht="17.5" customHeight="1" spans="2:13">
      <c r="B54" s="224" t="s">
        <v>40</v>
      </c>
      <c r="C54" s="225"/>
      <c r="D54" s="225"/>
      <c r="E54" s="226"/>
      <c r="F54" s="225"/>
      <c r="G54" s="227"/>
      <c r="H54" s="227"/>
      <c r="I54" s="298"/>
      <c r="J54" s="214"/>
      <c r="K54" s="296"/>
      <c r="L54" s="128"/>
      <c r="M54" s="129"/>
    </row>
    <row r="55" ht="17.5" customHeight="1" spans="2:13">
      <c r="B55" s="224" t="s">
        <v>41</v>
      </c>
      <c r="C55" s="225"/>
      <c r="D55" s="225"/>
      <c r="E55" s="226"/>
      <c r="F55" s="225"/>
      <c r="G55" s="227"/>
      <c r="H55" s="227"/>
      <c r="I55" s="298"/>
      <c r="J55" s="214"/>
      <c r="K55" s="296"/>
      <c r="L55" s="128"/>
      <c r="M55" s="129"/>
    </row>
    <row r="56" ht="17.5" customHeight="1" spans="2:13">
      <c r="B56" s="228" t="s">
        <v>80</v>
      </c>
      <c r="C56" s="229" t="s">
        <v>81</v>
      </c>
      <c r="D56" s="229"/>
      <c r="E56" s="230" t="s">
        <v>81</v>
      </c>
      <c r="F56" s="230" t="s">
        <v>81</v>
      </c>
      <c r="G56" s="231" t="s">
        <v>81</v>
      </c>
      <c r="H56" s="230"/>
      <c r="I56" s="299"/>
      <c r="J56" s="300"/>
      <c r="K56" s="296" t="s">
        <v>82</v>
      </c>
      <c r="L56" s="128"/>
      <c r="M56" s="129"/>
    </row>
    <row r="57" ht="17.5" customHeight="1" spans="2:13">
      <c r="B57" s="232" t="s">
        <v>45</v>
      </c>
      <c r="C57" s="233"/>
      <c r="D57" s="233"/>
      <c r="E57" s="210"/>
      <c r="F57" s="233"/>
      <c r="G57" s="234"/>
      <c r="H57" s="234"/>
      <c r="I57" s="293"/>
      <c r="J57" s="214"/>
      <c r="K57" s="301" t="s">
        <v>83</v>
      </c>
      <c r="L57" s="128">
        <v>8005</v>
      </c>
      <c r="M57" s="129" t="s">
        <v>84</v>
      </c>
    </row>
    <row r="58" ht="17.5" customHeight="1" spans="2:13">
      <c r="B58" s="177" t="s">
        <v>85</v>
      </c>
      <c r="C58" s="221"/>
      <c r="D58" s="221"/>
      <c r="E58" s="214"/>
      <c r="F58" s="221"/>
      <c r="G58" s="219"/>
      <c r="H58" s="219"/>
      <c r="I58" s="295"/>
      <c r="J58" s="214"/>
      <c r="K58" s="297" t="s">
        <v>86</v>
      </c>
      <c r="L58" s="128" t="s">
        <v>87</v>
      </c>
      <c r="M58" s="129" t="s">
        <v>88</v>
      </c>
    </row>
    <row r="59" ht="17.5" customHeight="1" spans="2:13">
      <c r="B59" s="224" t="s">
        <v>47</v>
      </c>
      <c r="C59" s="235"/>
      <c r="D59" s="235"/>
      <c r="E59" s="236"/>
      <c r="F59" s="236"/>
      <c r="G59" s="237"/>
      <c r="H59" s="236"/>
      <c r="I59" s="302"/>
      <c r="J59" s="214"/>
      <c r="K59" s="297" t="s">
        <v>89</v>
      </c>
      <c r="L59" s="128" t="s">
        <v>90</v>
      </c>
      <c r="M59" s="129" t="s">
        <v>91</v>
      </c>
    </row>
    <row r="60" ht="17.5" customHeight="1" spans="2:13">
      <c r="B60" s="238" t="s">
        <v>49</v>
      </c>
      <c r="C60" s="239"/>
      <c r="D60" s="239"/>
      <c r="E60" s="239"/>
      <c r="F60" s="239"/>
      <c r="G60" s="239"/>
      <c r="H60" s="239"/>
      <c r="I60" s="303"/>
      <c r="J60" s="304"/>
      <c r="K60" s="296"/>
      <c r="L60" s="128"/>
      <c r="M60" s="129"/>
    </row>
    <row r="61" ht="17.5" customHeight="1" spans="2:13">
      <c r="B61" s="240" t="s">
        <v>50</v>
      </c>
      <c r="C61" s="112"/>
      <c r="D61" s="112"/>
      <c r="E61" s="112"/>
      <c r="F61" s="112"/>
      <c r="G61" s="112"/>
      <c r="H61" s="112"/>
      <c r="I61" s="305"/>
      <c r="J61" s="304"/>
      <c r="K61" s="296"/>
      <c r="L61" s="128"/>
      <c r="M61" s="129"/>
    </row>
    <row r="62" ht="17.5" customHeight="1" spans="2:13">
      <c r="B62" s="240" t="s">
        <v>51</v>
      </c>
      <c r="C62" s="112"/>
      <c r="D62" s="112"/>
      <c r="E62" s="112"/>
      <c r="F62" s="112"/>
      <c r="G62" s="112"/>
      <c r="H62" s="112"/>
      <c r="I62" s="305"/>
      <c r="J62" s="304"/>
      <c r="K62" s="296"/>
      <c r="L62" s="128"/>
      <c r="M62" s="129"/>
    </row>
    <row r="63" ht="17.5" customHeight="1" spans="2:13">
      <c r="B63" s="240" t="s">
        <v>52</v>
      </c>
      <c r="C63" s="112"/>
      <c r="D63" s="112"/>
      <c r="E63" s="112"/>
      <c r="F63" s="112"/>
      <c r="G63" s="112"/>
      <c r="H63" s="112"/>
      <c r="I63" s="305"/>
      <c r="J63" s="304"/>
      <c r="K63" s="296"/>
      <c r="L63" s="128"/>
      <c r="M63" s="129"/>
    </row>
    <row r="64" ht="17.5" customHeight="1" spans="2:13">
      <c r="B64" s="241" t="s">
        <v>53</v>
      </c>
      <c r="C64" s="242"/>
      <c r="D64" s="242"/>
      <c r="E64" s="242"/>
      <c r="F64" s="242"/>
      <c r="G64" s="242"/>
      <c r="H64" s="242"/>
      <c r="I64" s="306"/>
      <c r="J64" s="304"/>
      <c r="K64" s="307"/>
      <c r="L64" s="151"/>
      <c r="M64" s="152"/>
    </row>
    <row r="65" ht="17.5" customHeight="1"/>
  </sheetData>
  <mergeCells count="48">
    <mergeCell ref="B1:M1"/>
    <mergeCell ref="C2:E2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6:M26"/>
    <mergeCell ref="K27:M27"/>
    <mergeCell ref="K28:M28"/>
    <mergeCell ref="K29:M29"/>
    <mergeCell ref="K30:M30"/>
    <mergeCell ref="K31:M31"/>
    <mergeCell ref="K32:M32"/>
    <mergeCell ref="B33:M33"/>
    <mergeCell ref="B2:B3"/>
    <mergeCell ref="B34:B35"/>
    <mergeCell ref="C34:C35"/>
    <mergeCell ref="D34:D35"/>
    <mergeCell ref="E34:E35"/>
    <mergeCell ref="F2:F3"/>
    <mergeCell ref="F34:F35"/>
    <mergeCell ref="G2:G3"/>
    <mergeCell ref="G34:G35"/>
    <mergeCell ref="H2:H3"/>
    <mergeCell ref="H34:H35"/>
    <mergeCell ref="I34:I35"/>
    <mergeCell ref="J34:J35"/>
    <mergeCell ref="K34:K35"/>
    <mergeCell ref="L34:L35"/>
    <mergeCell ref="M34:M35"/>
    <mergeCell ref="K2:M3"/>
    <mergeCell ref="K24:M25"/>
  </mergeCells>
  <hyperlinks>
    <hyperlink ref="K57" r:id="rId3" display="http://www.tuniu.cn/nbooking/login.html"/>
    <hyperlink ref="K58" r:id="rId4" display="http://ebk.17u.cn/ivacation/Home/Login"/>
    <hyperlink ref="K50" r:id="rId5" display="http://www.eflye.net.cn/GyAdmin/mainform.aspx"/>
    <hyperlink ref="K40" r:id="rId6" display="http://123.57.32.5:8888/" tooltip="http://123.57.32.5:8888/"/>
    <hyperlink ref="K39" r:id="rId7" display="http://tms.satrip.com/Web/Index"/>
    <hyperlink ref="K36" r:id="rId8" display="http://139.129.201.47/jtrip/default/common/login.jsp"/>
    <hyperlink ref="K59" r:id="rId9" display="http://ebooking.lvmama.com"/>
  </hyperlinks>
  <pageMargins left="0.235416666666667" right="0.275" top="0.15625" bottom="0.118055555555556" header="0.275" footer="0.196527777777778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68"/>
  <sheetViews>
    <sheetView tabSelected="1" workbookViewId="0">
      <selection activeCell="Q8" sqref="Q8"/>
    </sheetView>
  </sheetViews>
  <sheetFormatPr defaultColWidth="9" defaultRowHeight="13.5"/>
  <cols>
    <col min="1" max="1" width="0.5" style="1" customWidth="1"/>
    <col min="2" max="2" width="9.875" style="1" customWidth="1"/>
    <col min="3" max="3" width="5.125" style="1" customWidth="1"/>
    <col min="4" max="4" width="5.375" style="1" customWidth="1"/>
    <col min="5" max="5" width="7.125" style="1" customWidth="1"/>
    <col min="6" max="6" width="6" style="1" customWidth="1"/>
    <col min="7" max="7" width="6.75" style="1" customWidth="1"/>
    <col min="8" max="8" width="6.25" style="1" customWidth="1"/>
    <col min="9" max="9" width="8.125" style="1" customWidth="1"/>
    <col min="10" max="10" width="10.25" style="1" customWidth="1"/>
    <col min="11" max="11" width="30.75" style="1" customWidth="1"/>
    <col min="12" max="12" width="22.5" style="1" customWidth="1"/>
    <col min="13" max="13" width="10.75" style="1" customWidth="1"/>
    <col min="14" max="14" width="15" style="1" customWidth="1"/>
    <col min="15" max="16384" width="9" style="1"/>
  </cols>
  <sheetData>
    <row r="1" ht="34" customHeight="1" spans="2:1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7" customHeight="1" spans="2:13">
      <c r="B2" s="3" t="s">
        <v>92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17.5" customHeight="1" spans="2:14">
      <c r="B3" s="5" t="s">
        <v>1</v>
      </c>
      <c r="C3" s="6" t="s">
        <v>2</v>
      </c>
      <c r="D3" s="6"/>
      <c r="E3" s="6"/>
      <c r="F3" s="7" t="s">
        <v>3</v>
      </c>
      <c r="G3" s="7" t="s">
        <v>4</v>
      </c>
      <c r="H3" s="7" t="s">
        <v>93</v>
      </c>
      <c r="I3" s="71" t="s">
        <v>6</v>
      </c>
      <c r="J3" s="72" t="s">
        <v>7</v>
      </c>
      <c r="K3" s="73" t="s">
        <v>94</v>
      </c>
      <c r="L3" s="74" t="s">
        <v>95</v>
      </c>
      <c r="M3" s="74" t="s">
        <v>96</v>
      </c>
      <c r="N3" s="75" t="s">
        <v>8</v>
      </c>
    </row>
    <row r="4" s="1" customFormat="1" ht="17.5" customHeight="1" spans="2:14">
      <c r="B4" s="8"/>
      <c r="C4" s="9" t="s">
        <v>97</v>
      </c>
      <c r="D4" s="10" t="s">
        <v>10</v>
      </c>
      <c r="E4" s="10" t="s">
        <v>11</v>
      </c>
      <c r="F4" s="11"/>
      <c r="G4" s="11"/>
      <c r="H4" s="11"/>
      <c r="I4" s="76" t="s">
        <v>12</v>
      </c>
      <c r="J4" s="77" t="s">
        <v>13</v>
      </c>
      <c r="K4" s="78"/>
      <c r="L4" s="79"/>
      <c r="M4" s="79"/>
      <c r="N4" s="75"/>
    </row>
    <row r="5" s="1" customFormat="1" ht="42" customHeight="1" spans="2:16">
      <c r="B5" s="12" t="s">
        <v>98</v>
      </c>
      <c r="C5" s="13">
        <v>0</v>
      </c>
      <c r="D5" s="13">
        <v>0</v>
      </c>
      <c r="E5" s="14">
        <f>C5*D5</f>
        <v>0</v>
      </c>
      <c r="F5" s="15">
        <v>0.009</v>
      </c>
      <c r="G5" s="14">
        <v>0</v>
      </c>
      <c r="H5" s="14">
        <v>20</v>
      </c>
      <c r="I5" s="14">
        <f>E5/2*F5+E5*G5+D5*H5</f>
        <v>0</v>
      </c>
      <c r="J5" s="80">
        <f>C5*F5+C5*G5+H5</f>
        <v>20</v>
      </c>
      <c r="K5" s="81" t="s">
        <v>99</v>
      </c>
      <c r="L5" s="82" t="s">
        <v>100</v>
      </c>
      <c r="M5" s="83" t="s">
        <v>101</v>
      </c>
      <c r="N5" s="83"/>
      <c r="O5" s="84"/>
      <c r="P5" s="84"/>
    </row>
    <row r="6" s="1" customFormat="1" ht="41" customHeight="1" spans="2:16">
      <c r="B6" s="16" t="s">
        <v>102</v>
      </c>
      <c r="C6" s="17">
        <v>0</v>
      </c>
      <c r="D6" s="17">
        <v>0</v>
      </c>
      <c r="E6" s="18">
        <f>C6*D6</f>
        <v>0</v>
      </c>
      <c r="F6" s="19">
        <v>0.009</v>
      </c>
      <c r="G6" s="19">
        <v>0.009</v>
      </c>
      <c r="H6" s="17">
        <v>0</v>
      </c>
      <c r="I6" s="18">
        <f>E6*F6+E6*G6+D6*H6</f>
        <v>0</v>
      </c>
      <c r="J6" s="85">
        <f>C6*F6+C6*G6+H6</f>
        <v>0</v>
      </c>
      <c r="K6" s="81" t="s">
        <v>103</v>
      </c>
      <c r="L6" s="86" t="s">
        <v>104</v>
      </c>
      <c r="M6" s="87" t="s">
        <v>105</v>
      </c>
      <c r="N6" s="87"/>
      <c r="O6" s="88"/>
      <c r="P6" s="88"/>
    </row>
    <row r="7" s="1" customFormat="1" ht="39" customHeight="1" spans="2:16">
      <c r="B7" s="20" t="s">
        <v>106</v>
      </c>
      <c r="C7" s="21">
        <v>0</v>
      </c>
      <c r="D7" s="21">
        <v>0</v>
      </c>
      <c r="E7" s="18">
        <f>C7*D7</f>
        <v>0</v>
      </c>
      <c r="F7" s="22">
        <v>0.009</v>
      </c>
      <c r="G7" s="18">
        <v>0</v>
      </c>
      <c r="H7" s="18">
        <v>0</v>
      </c>
      <c r="I7" s="18">
        <f>E7*F7+E7*G7+D7*H7</f>
        <v>0</v>
      </c>
      <c r="J7" s="85">
        <f>C7*F7+C7*G7+H7</f>
        <v>0</v>
      </c>
      <c r="K7" s="89" t="s">
        <v>107</v>
      </c>
      <c r="L7" s="90" t="s">
        <v>108</v>
      </c>
      <c r="M7" s="91" t="s">
        <v>109</v>
      </c>
      <c r="N7" s="91" t="s">
        <v>110</v>
      </c>
      <c r="O7" s="92"/>
      <c r="P7" s="92"/>
    </row>
    <row r="8" s="1" customFormat="1" ht="44" customHeight="1" spans="2:16">
      <c r="B8" s="20" t="s">
        <v>111</v>
      </c>
      <c r="C8" s="21">
        <v>0</v>
      </c>
      <c r="D8" s="21">
        <v>0</v>
      </c>
      <c r="E8" s="18">
        <f>C8*D8</f>
        <v>0</v>
      </c>
      <c r="F8" s="18">
        <v>0</v>
      </c>
      <c r="G8" s="22">
        <v>0.006</v>
      </c>
      <c r="H8" s="18">
        <v>0</v>
      </c>
      <c r="I8" s="18">
        <f>E8*F8+E8*G8+D8*H8</f>
        <v>0</v>
      </c>
      <c r="J8" s="85">
        <f>C8*F8+C8*G8+H8</f>
        <v>0</v>
      </c>
      <c r="K8" s="81" t="s">
        <v>112</v>
      </c>
      <c r="L8" s="86" t="s">
        <v>113</v>
      </c>
      <c r="M8" s="83" t="s">
        <v>109</v>
      </c>
      <c r="N8" s="83"/>
      <c r="O8" s="84"/>
      <c r="P8" s="84"/>
    </row>
    <row r="9" s="1" customFormat="1" ht="37" customHeight="1" spans="2:16">
      <c r="B9" s="20" t="s">
        <v>114</v>
      </c>
      <c r="C9" s="21">
        <v>0</v>
      </c>
      <c r="D9" s="21">
        <v>0</v>
      </c>
      <c r="E9" s="18">
        <f>C9*D9</f>
        <v>0</v>
      </c>
      <c r="F9" s="18">
        <v>0</v>
      </c>
      <c r="G9" s="22">
        <v>0.006</v>
      </c>
      <c r="H9" s="18">
        <v>0</v>
      </c>
      <c r="I9" s="18">
        <f>E9*F9+E9*G9+D9*H9</f>
        <v>0</v>
      </c>
      <c r="J9" s="85">
        <f>C9*F9+C9*G9+H9</f>
        <v>0</v>
      </c>
      <c r="K9" s="81" t="s">
        <v>115</v>
      </c>
      <c r="L9" s="86" t="s">
        <v>116</v>
      </c>
      <c r="M9" s="87" t="s">
        <v>109</v>
      </c>
      <c r="N9" s="87" t="s">
        <v>117</v>
      </c>
      <c r="O9" s="88"/>
      <c r="P9" s="88"/>
    </row>
    <row r="10" s="1" customFormat="1" ht="17" customHeight="1" spans="2:16">
      <c r="B10" s="16" t="s">
        <v>118</v>
      </c>
      <c r="C10" s="17"/>
      <c r="D10" s="17"/>
      <c r="E10" s="18"/>
      <c r="F10" s="19"/>
      <c r="G10" s="17"/>
      <c r="H10" s="17"/>
      <c r="I10" s="18"/>
      <c r="J10" s="85"/>
      <c r="K10" s="93"/>
      <c r="L10" s="83" t="s">
        <v>119</v>
      </c>
      <c r="M10" s="83"/>
      <c r="N10" s="83" t="s">
        <v>120</v>
      </c>
      <c r="O10" s="84"/>
      <c r="P10" s="84"/>
    </row>
    <row r="11" s="1" customFormat="1" ht="27" customHeight="1" spans="2:16">
      <c r="B11" s="16" t="s">
        <v>121</v>
      </c>
      <c r="C11" s="17">
        <v>0</v>
      </c>
      <c r="D11" s="17">
        <v>0</v>
      </c>
      <c r="E11" s="18">
        <f>C11*D11</f>
        <v>0</v>
      </c>
      <c r="F11" s="19">
        <v>0.009</v>
      </c>
      <c r="G11" s="17">
        <v>0</v>
      </c>
      <c r="H11" s="17">
        <v>0</v>
      </c>
      <c r="I11" s="18">
        <f>E11*F11+E11*G11+D11*H11</f>
        <v>0</v>
      </c>
      <c r="J11" s="85">
        <f>C11*F11+C11*G11+H11</f>
        <v>0</v>
      </c>
      <c r="K11" s="93"/>
      <c r="L11" s="82" t="s">
        <v>122</v>
      </c>
      <c r="M11" s="83"/>
      <c r="N11" s="87" t="s">
        <v>123</v>
      </c>
      <c r="O11" s="84"/>
      <c r="P11" s="84"/>
    </row>
    <row r="12" s="1" customFormat="1" ht="31" customHeight="1" spans="2:16">
      <c r="B12" s="16" t="s">
        <v>124</v>
      </c>
      <c r="C12" s="17">
        <v>0</v>
      </c>
      <c r="D12" s="17">
        <v>0</v>
      </c>
      <c r="E12" s="18">
        <v>0</v>
      </c>
      <c r="F12" s="17">
        <v>0</v>
      </c>
      <c r="G12" s="19">
        <v>0.025</v>
      </c>
      <c r="H12" s="17">
        <v>0</v>
      </c>
      <c r="I12" s="18">
        <f>E12*F12+E12*G12+D12*H12</f>
        <v>0</v>
      </c>
      <c r="J12" s="85">
        <f>C12*F12+C12*G12+H12</f>
        <v>0</v>
      </c>
      <c r="K12" s="93"/>
      <c r="L12" s="82" t="s">
        <v>125</v>
      </c>
      <c r="M12" s="83"/>
      <c r="N12" s="87" t="s">
        <v>126</v>
      </c>
      <c r="O12" s="84"/>
      <c r="P12" s="84"/>
    </row>
    <row r="13" s="1" customFormat="1" ht="17.5" customHeight="1" spans="2:16">
      <c r="B13" s="23" t="s">
        <v>127</v>
      </c>
      <c r="C13" s="24">
        <v>0</v>
      </c>
      <c r="D13" s="24">
        <v>0</v>
      </c>
      <c r="E13" s="25">
        <f t="shared" ref="E13:E20" si="0">C13*D13</f>
        <v>0</v>
      </c>
      <c r="F13" s="24">
        <v>0</v>
      </c>
      <c r="G13" s="26">
        <v>0.024</v>
      </c>
      <c r="H13" s="24">
        <v>0</v>
      </c>
      <c r="I13" s="25">
        <f t="shared" ref="I13:I20" si="1">E13*F13+E13*G13+D13*H13</f>
        <v>0</v>
      </c>
      <c r="J13" s="94">
        <f t="shared" ref="J13:J20" si="2">C13*F13+C13*G13+H13</f>
        <v>0</v>
      </c>
      <c r="K13" s="95"/>
      <c r="L13" s="96" t="s">
        <v>128</v>
      </c>
      <c r="M13" s="97" t="s">
        <v>105</v>
      </c>
      <c r="N13" s="97"/>
      <c r="O13" s="84"/>
      <c r="P13" s="84"/>
    </row>
    <row r="14" s="1" customFormat="1" ht="17.5" customHeight="1" spans="2:16">
      <c r="B14" s="27" t="s">
        <v>129</v>
      </c>
      <c r="C14" s="28">
        <v>0</v>
      </c>
      <c r="D14" s="28">
        <v>0</v>
      </c>
      <c r="E14" s="25">
        <f t="shared" si="0"/>
        <v>0</v>
      </c>
      <c r="F14" s="24">
        <v>0</v>
      </c>
      <c r="G14" s="26">
        <v>0.024</v>
      </c>
      <c r="H14" s="25">
        <v>0</v>
      </c>
      <c r="I14" s="25">
        <f t="shared" si="1"/>
        <v>0</v>
      </c>
      <c r="J14" s="94">
        <f t="shared" si="2"/>
        <v>0</v>
      </c>
      <c r="K14" s="95"/>
      <c r="L14" s="96" t="s">
        <v>128</v>
      </c>
      <c r="M14" s="97" t="s">
        <v>105</v>
      </c>
      <c r="N14" s="97" t="s">
        <v>55</v>
      </c>
      <c r="O14" s="84"/>
      <c r="P14" s="84"/>
    </row>
    <row r="15" s="1" customFormat="1" ht="17.5" customHeight="1" spans="2:16">
      <c r="B15" s="29"/>
      <c r="C15" s="28">
        <v>0</v>
      </c>
      <c r="D15" s="28">
        <v>0</v>
      </c>
      <c r="E15" s="25">
        <f t="shared" si="0"/>
        <v>0</v>
      </c>
      <c r="F15" s="24">
        <v>0</v>
      </c>
      <c r="G15" s="26">
        <v>0.017</v>
      </c>
      <c r="H15" s="25">
        <v>0</v>
      </c>
      <c r="I15" s="25">
        <f t="shared" si="1"/>
        <v>0</v>
      </c>
      <c r="J15" s="94">
        <f t="shared" si="2"/>
        <v>0</v>
      </c>
      <c r="K15" s="95"/>
      <c r="L15" s="96" t="s">
        <v>128</v>
      </c>
      <c r="M15" s="97" t="s">
        <v>105</v>
      </c>
      <c r="N15" s="97" t="s">
        <v>130</v>
      </c>
      <c r="O15" s="84"/>
      <c r="P15" s="84"/>
    </row>
    <row r="16" s="1" customFormat="1" ht="17.5" customHeight="1" spans="2:16">
      <c r="B16" s="23" t="s">
        <v>131</v>
      </c>
      <c r="C16" s="28">
        <v>0</v>
      </c>
      <c r="D16" s="28">
        <v>0</v>
      </c>
      <c r="E16" s="25">
        <f t="shared" si="0"/>
        <v>0</v>
      </c>
      <c r="F16" s="26">
        <v>0.009</v>
      </c>
      <c r="G16" s="26">
        <v>0.03</v>
      </c>
      <c r="H16" s="25">
        <v>0</v>
      </c>
      <c r="I16" s="25">
        <f t="shared" si="1"/>
        <v>0</v>
      </c>
      <c r="J16" s="94">
        <f t="shared" si="2"/>
        <v>0</v>
      </c>
      <c r="K16" s="95"/>
      <c r="L16" s="96" t="s">
        <v>132</v>
      </c>
      <c r="M16" s="97"/>
      <c r="N16" s="97"/>
      <c r="O16" s="84"/>
      <c r="P16" s="84"/>
    </row>
    <row r="17" s="1" customFormat="1" ht="17.5" customHeight="1" spans="2:16">
      <c r="B17" s="23" t="s">
        <v>133</v>
      </c>
      <c r="C17" s="28">
        <v>0</v>
      </c>
      <c r="D17" s="28">
        <v>0</v>
      </c>
      <c r="E17" s="25">
        <f t="shared" si="0"/>
        <v>0</v>
      </c>
      <c r="F17" s="25">
        <v>0</v>
      </c>
      <c r="G17" s="26">
        <v>0.01</v>
      </c>
      <c r="H17" s="25">
        <v>6</v>
      </c>
      <c r="I17" s="25">
        <f t="shared" si="1"/>
        <v>0</v>
      </c>
      <c r="J17" s="94">
        <f t="shared" si="2"/>
        <v>6</v>
      </c>
      <c r="K17" s="95"/>
      <c r="L17" s="97" t="s">
        <v>134</v>
      </c>
      <c r="M17" s="97"/>
      <c r="N17" s="97" t="s">
        <v>135</v>
      </c>
      <c r="O17" s="84"/>
      <c r="P17" s="84"/>
    </row>
    <row r="18" s="1" customFormat="1" ht="17.5" customHeight="1" spans="2:16">
      <c r="B18" s="30" t="s">
        <v>136</v>
      </c>
      <c r="C18" s="31">
        <v>0</v>
      </c>
      <c r="D18" s="31">
        <v>0</v>
      </c>
      <c r="E18" s="32">
        <f t="shared" si="0"/>
        <v>0</v>
      </c>
      <c r="F18" s="31">
        <v>0</v>
      </c>
      <c r="G18" s="33">
        <v>0.01</v>
      </c>
      <c r="H18" s="31">
        <v>0</v>
      </c>
      <c r="I18" s="32">
        <f t="shared" si="1"/>
        <v>0</v>
      </c>
      <c r="J18" s="98">
        <f t="shared" si="2"/>
        <v>0</v>
      </c>
      <c r="K18" s="99"/>
      <c r="L18" s="100" t="s">
        <v>137</v>
      </c>
      <c r="M18" s="101"/>
      <c r="N18" s="101" t="s">
        <v>138</v>
      </c>
      <c r="O18" s="84"/>
      <c r="P18" s="84"/>
    </row>
    <row r="19" s="1" customFormat="1" ht="52" customHeight="1" spans="2:16">
      <c r="B19" s="34" t="s">
        <v>139</v>
      </c>
      <c r="C19" s="35">
        <v>0</v>
      </c>
      <c r="D19" s="35">
        <v>0</v>
      </c>
      <c r="E19" s="32">
        <f t="shared" si="0"/>
        <v>0</v>
      </c>
      <c r="F19" s="32">
        <v>0</v>
      </c>
      <c r="G19" s="36">
        <v>0.01</v>
      </c>
      <c r="H19" s="32">
        <v>0</v>
      </c>
      <c r="I19" s="32">
        <f t="shared" si="1"/>
        <v>0</v>
      </c>
      <c r="J19" s="102">
        <f t="shared" si="2"/>
        <v>0</v>
      </c>
      <c r="K19" s="103" t="s">
        <v>140</v>
      </c>
      <c r="L19" s="104" t="s">
        <v>141</v>
      </c>
      <c r="M19" s="105"/>
      <c r="N19" s="105"/>
      <c r="O19" s="88"/>
      <c r="P19" s="88"/>
    </row>
    <row r="20" s="1" customFormat="1" ht="17.5" customHeight="1" spans="2:16">
      <c r="B20" s="30" t="s">
        <v>142</v>
      </c>
      <c r="C20" s="31">
        <v>0</v>
      </c>
      <c r="D20" s="31">
        <v>0</v>
      </c>
      <c r="E20" s="32">
        <f t="shared" si="0"/>
        <v>0</v>
      </c>
      <c r="F20" s="31">
        <v>0</v>
      </c>
      <c r="G20" s="33">
        <v>0.02</v>
      </c>
      <c r="H20" s="31">
        <v>0</v>
      </c>
      <c r="I20" s="32">
        <f t="shared" si="1"/>
        <v>0</v>
      </c>
      <c r="J20" s="98">
        <f t="shared" si="2"/>
        <v>0</v>
      </c>
      <c r="K20" s="99"/>
      <c r="L20" s="101" t="s">
        <v>143</v>
      </c>
      <c r="M20" s="101"/>
      <c r="N20" s="101"/>
      <c r="O20" s="84"/>
      <c r="P20" s="84"/>
    </row>
    <row r="21" s="1" customFormat="1" ht="32" customHeight="1" spans="2:16">
      <c r="B21" s="37" t="s">
        <v>144</v>
      </c>
      <c r="C21" s="38">
        <v>0</v>
      </c>
      <c r="D21" s="38">
        <v>0</v>
      </c>
      <c r="E21" s="39">
        <f t="shared" ref="E21:E33" si="3">C21*D21</f>
        <v>0</v>
      </c>
      <c r="F21" s="38">
        <v>0</v>
      </c>
      <c r="G21" s="40">
        <v>0.01</v>
      </c>
      <c r="H21" s="38">
        <v>0</v>
      </c>
      <c r="I21" s="39">
        <f t="shared" ref="I21:I33" si="4">E21*F21+E21*G21+D21*H21</f>
        <v>0</v>
      </c>
      <c r="J21" s="106">
        <f t="shared" ref="J21:J33" si="5">C21*F21+C21*G21+H21</f>
        <v>0</v>
      </c>
      <c r="K21" s="107"/>
      <c r="L21" s="108" t="s">
        <v>143</v>
      </c>
      <c r="M21" s="108"/>
      <c r="N21" s="108"/>
      <c r="O21" s="84"/>
      <c r="P21" s="84"/>
    </row>
    <row r="22" s="1" customFormat="1" ht="39" customHeight="1" spans="2:16">
      <c r="B22" s="41" t="s">
        <v>145</v>
      </c>
      <c r="C22" s="38">
        <v>0</v>
      </c>
      <c r="D22" s="38">
        <v>0</v>
      </c>
      <c r="E22" s="39">
        <f t="shared" si="3"/>
        <v>0</v>
      </c>
      <c r="F22" s="38">
        <v>0</v>
      </c>
      <c r="G22" s="40">
        <v>0.01</v>
      </c>
      <c r="H22" s="38">
        <v>0</v>
      </c>
      <c r="I22" s="39">
        <f t="shared" si="4"/>
        <v>0</v>
      </c>
      <c r="J22" s="106">
        <f t="shared" si="5"/>
        <v>0</v>
      </c>
      <c r="K22" s="109"/>
      <c r="L22" s="108" t="s">
        <v>143</v>
      </c>
      <c r="M22" s="110"/>
      <c r="N22" s="110"/>
      <c r="O22" s="88"/>
      <c r="P22" s="88"/>
    </row>
    <row r="23" s="1" customFormat="1" ht="25" customHeight="1" spans="2:14">
      <c r="B23" s="41" t="s">
        <v>146</v>
      </c>
      <c r="C23" s="38">
        <v>0</v>
      </c>
      <c r="D23" s="38">
        <v>0</v>
      </c>
      <c r="E23" s="39">
        <f t="shared" si="3"/>
        <v>0</v>
      </c>
      <c r="F23" s="42">
        <v>0.009</v>
      </c>
      <c r="G23" s="38">
        <v>0</v>
      </c>
      <c r="H23" s="38">
        <v>13</v>
      </c>
      <c r="I23" s="39">
        <f t="shared" si="4"/>
        <v>0</v>
      </c>
      <c r="J23" s="106">
        <f t="shared" si="5"/>
        <v>13</v>
      </c>
      <c r="K23" s="107"/>
      <c r="L23" s="111" t="s">
        <v>147</v>
      </c>
      <c r="M23" s="108"/>
      <c r="N23" s="112"/>
    </row>
    <row r="24" s="1" customFormat="1" ht="17.5" customHeight="1" spans="2:14">
      <c r="B24" s="41" t="s">
        <v>148</v>
      </c>
      <c r="C24" s="38">
        <v>0</v>
      </c>
      <c r="D24" s="38">
        <v>0</v>
      </c>
      <c r="E24" s="39">
        <f t="shared" si="3"/>
        <v>0</v>
      </c>
      <c r="F24" s="38">
        <v>0</v>
      </c>
      <c r="G24" s="38">
        <v>0</v>
      </c>
      <c r="H24" s="38">
        <v>0</v>
      </c>
      <c r="I24" s="39">
        <f t="shared" si="4"/>
        <v>0</v>
      </c>
      <c r="J24" s="106">
        <f t="shared" si="5"/>
        <v>0</v>
      </c>
      <c r="K24" s="107"/>
      <c r="L24" s="108" t="s">
        <v>119</v>
      </c>
      <c r="M24" s="108"/>
      <c r="N24" s="112"/>
    </row>
    <row r="25" s="1" customFormat="1" ht="30" customHeight="1" spans="2:14">
      <c r="B25" s="37" t="s">
        <v>149</v>
      </c>
      <c r="C25" s="38">
        <v>0</v>
      </c>
      <c r="D25" s="38">
        <v>0</v>
      </c>
      <c r="E25" s="39">
        <f t="shared" si="3"/>
        <v>0</v>
      </c>
      <c r="F25" s="38">
        <v>0</v>
      </c>
      <c r="G25" s="38">
        <v>0</v>
      </c>
      <c r="H25" s="38">
        <v>0</v>
      </c>
      <c r="I25" s="39">
        <f t="shared" si="4"/>
        <v>0</v>
      </c>
      <c r="J25" s="106">
        <f t="shared" si="5"/>
        <v>0</v>
      </c>
      <c r="K25" s="107"/>
      <c r="L25" s="108" t="s">
        <v>143</v>
      </c>
      <c r="M25" s="108"/>
      <c r="N25" s="112"/>
    </row>
    <row r="26" s="1" customFormat="1" ht="30" customHeight="1" spans="2:14">
      <c r="B26" s="41" t="s">
        <v>150</v>
      </c>
      <c r="C26" s="38">
        <v>0</v>
      </c>
      <c r="D26" s="38">
        <v>0</v>
      </c>
      <c r="E26" s="39">
        <f t="shared" si="3"/>
        <v>0</v>
      </c>
      <c r="F26" s="42">
        <v>0.009</v>
      </c>
      <c r="G26" s="38">
        <v>0</v>
      </c>
      <c r="H26" s="38">
        <v>0</v>
      </c>
      <c r="I26" s="39">
        <f t="shared" si="4"/>
        <v>0</v>
      </c>
      <c r="J26" s="106">
        <f t="shared" si="5"/>
        <v>0</v>
      </c>
      <c r="K26" s="107"/>
      <c r="L26" s="111" t="s">
        <v>151</v>
      </c>
      <c r="M26" s="108"/>
      <c r="N26" s="112"/>
    </row>
    <row r="27" ht="14.25" spans="2:14">
      <c r="B27" s="41" t="s">
        <v>152</v>
      </c>
      <c r="C27" s="38">
        <v>0</v>
      </c>
      <c r="D27" s="38">
        <v>0</v>
      </c>
      <c r="E27" s="39">
        <f t="shared" si="3"/>
        <v>0</v>
      </c>
      <c r="F27" s="38">
        <v>0</v>
      </c>
      <c r="G27" s="38">
        <v>0</v>
      </c>
      <c r="H27" s="38">
        <v>0</v>
      </c>
      <c r="I27" s="39">
        <f t="shared" si="4"/>
        <v>0</v>
      </c>
      <c r="J27" s="113">
        <f t="shared" si="5"/>
        <v>0</v>
      </c>
      <c r="K27" s="114"/>
      <c r="L27" s="108" t="s">
        <v>143</v>
      </c>
      <c r="M27" s="108"/>
      <c r="N27" s="112"/>
    </row>
    <row r="28" s="1" customFormat="1" ht="17.5" customHeight="1" spans="2:14">
      <c r="B28" s="41" t="s">
        <v>153</v>
      </c>
      <c r="C28" s="38">
        <v>0</v>
      </c>
      <c r="D28" s="38">
        <v>0</v>
      </c>
      <c r="E28" s="39">
        <f t="shared" si="3"/>
        <v>0</v>
      </c>
      <c r="F28" s="38">
        <v>0</v>
      </c>
      <c r="G28" s="38">
        <v>0</v>
      </c>
      <c r="H28" s="38">
        <v>0</v>
      </c>
      <c r="I28" s="39">
        <f t="shared" si="4"/>
        <v>0</v>
      </c>
      <c r="J28" s="106">
        <f t="shared" si="5"/>
        <v>0</v>
      </c>
      <c r="K28" s="107"/>
      <c r="L28" s="108" t="s">
        <v>143</v>
      </c>
      <c r="M28" s="108"/>
      <c r="N28" s="112"/>
    </row>
    <row r="29" s="1" customFormat="1" ht="17.5" customHeight="1" spans="2:14">
      <c r="B29" s="41" t="s">
        <v>154</v>
      </c>
      <c r="C29" s="38">
        <v>0</v>
      </c>
      <c r="D29" s="38">
        <v>0</v>
      </c>
      <c r="E29" s="39">
        <f t="shared" si="3"/>
        <v>0</v>
      </c>
      <c r="F29" s="38">
        <v>0</v>
      </c>
      <c r="G29" s="38">
        <v>0</v>
      </c>
      <c r="H29" s="38">
        <v>0</v>
      </c>
      <c r="I29" s="39">
        <f t="shared" si="4"/>
        <v>0</v>
      </c>
      <c r="J29" s="106">
        <f t="shared" si="5"/>
        <v>0</v>
      </c>
      <c r="K29" s="107"/>
      <c r="L29" s="108" t="s">
        <v>143</v>
      </c>
      <c r="M29" s="108"/>
      <c r="N29" s="112"/>
    </row>
    <row r="30" s="1" customFormat="1" ht="17.5" customHeight="1" spans="2:14">
      <c r="B30" s="41" t="s">
        <v>155</v>
      </c>
      <c r="C30" s="38">
        <v>0</v>
      </c>
      <c r="D30" s="38">
        <v>0</v>
      </c>
      <c r="E30" s="39">
        <f t="shared" si="3"/>
        <v>0</v>
      </c>
      <c r="F30" s="38">
        <v>0</v>
      </c>
      <c r="G30" s="38">
        <v>0</v>
      </c>
      <c r="H30" s="38">
        <v>0</v>
      </c>
      <c r="I30" s="39">
        <f t="shared" si="4"/>
        <v>0</v>
      </c>
      <c r="J30" s="106">
        <f t="shared" si="5"/>
        <v>0</v>
      </c>
      <c r="K30" s="107"/>
      <c r="L30" s="108" t="s">
        <v>143</v>
      </c>
      <c r="M30" s="108"/>
      <c r="N30" s="112"/>
    </row>
    <row r="31" s="1" customFormat="1" ht="17.5" customHeight="1" spans="2:14">
      <c r="B31" s="41" t="s">
        <v>156</v>
      </c>
      <c r="C31" s="38">
        <v>0</v>
      </c>
      <c r="D31" s="38">
        <v>0</v>
      </c>
      <c r="E31" s="39">
        <f t="shared" si="3"/>
        <v>0</v>
      </c>
      <c r="F31" s="38">
        <v>0</v>
      </c>
      <c r="G31" s="38">
        <v>0</v>
      </c>
      <c r="H31" s="38">
        <v>0</v>
      </c>
      <c r="I31" s="39">
        <f t="shared" si="4"/>
        <v>0</v>
      </c>
      <c r="J31" s="106">
        <f t="shared" si="5"/>
        <v>0</v>
      </c>
      <c r="K31" s="107"/>
      <c r="L31" s="108" t="s">
        <v>143</v>
      </c>
      <c r="M31" s="108"/>
      <c r="N31" s="112"/>
    </row>
    <row r="32" s="1" customFormat="1" ht="17.5" customHeight="1" spans="2:14">
      <c r="B32" s="41" t="s">
        <v>157</v>
      </c>
      <c r="C32" s="38">
        <v>0</v>
      </c>
      <c r="D32" s="38">
        <v>0</v>
      </c>
      <c r="E32" s="39">
        <f t="shared" si="3"/>
        <v>0</v>
      </c>
      <c r="F32" s="38">
        <v>0</v>
      </c>
      <c r="G32" s="38">
        <v>0</v>
      </c>
      <c r="H32" s="38">
        <v>0</v>
      </c>
      <c r="I32" s="39">
        <f t="shared" si="4"/>
        <v>0</v>
      </c>
      <c r="J32" s="106">
        <f t="shared" si="5"/>
        <v>0</v>
      </c>
      <c r="K32" s="107"/>
      <c r="L32" s="108" t="s">
        <v>143</v>
      </c>
      <c r="M32" s="108"/>
      <c r="N32" s="112"/>
    </row>
    <row r="33" s="1" customFormat="1" ht="17.5" customHeight="1" spans="2:14">
      <c r="B33" s="41" t="s">
        <v>158</v>
      </c>
      <c r="C33" s="38">
        <v>0</v>
      </c>
      <c r="D33" s="38">
        <v>0</v>
      </c>
      <c r="E33" s="39">
        <f t="shared" si="3"/>
        <v>0</v>
      </c>
      <c r="F33" s="38">
        <v>0</v>
      </c>
      <c r="G33" s="38">
        <v>0</v>
      </c>
      <c r="H33" s="38">
        <v>0</v>
      </c>
      <c r="I33" s="39">
        <f t="shared" si="4"/>
        <v>0</v>
      </c>
      <c r="J33" s="106">
        <f t="shared" si="5"/>
        <v>0</v>
      </c>
      <c r="K33" s="107"/>
      <c r="L33" s="108" t="s">
        <v>143</v>
      </c>
      <c r="M33" s="108"/>
      <c r="N33" s="112"/>
    </row>
    <row r="34" s="1" customFormat="1" ht="17" customHeight="1" spans="2:14">
      <c r="B34" s="41" t="s">
        <v>159</v>
      </c>
      <c r="C34" s="38"/>
      <c r="D34" s="38"/>
      <c r="E34" s="39"/>
      <c r="F34" s="38"/>
      <c r="G34" s="38"/>
      <c r="H34" s="38"/>
      <c r="I34" s="39"/>
      <c r="J34" s="106"/>
      <c r="K34" s="107"/>
      <c r="L34" s="108" t="s">
        <v>143</v>
      </c>
      <c r="M34" s="108"/>
      <c r="N34" s="112"/>
    </row>
    <row r="35" s="1" customFormat="1" ht="17" customHeight="1" spans="2:14">
      <c r="B35" s="43" t="s">
        <v>160</v>
      </c>
      <c r="C35" s="44"/>
      <c r="D35" s="44"/>
      <c r="E35" s="45"/>
      <c r="F35" s="44"/>
      <c r="G35" s="44"/>
      <c r="H35" s="44"/>
      <c r="I35" s="45"/>
      <c r="J35" s="115"/>
      <c r="K35" s="107"/>
      <c r="L35" s="108" t="s">
        <v>143</v>
      </c>
      <c r="M35" s="108"/>
      <c r="N35" s="112"/>
    </row>
    <row r="36" s="1" customFormat="1" ht="30" customHeight="1" spans="2:13">
      <c r="B36" s="3" t="s">
        <v>161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="1" customFormat="1" ht="15" customHeight="1" spans="2:13">
      <c r="B37" s="5" t="s">
        <v>1</v>
      </c>
      <c r="C37" s="46" t="s">
        <v>55</v>
      </c>
      <c r="D37" s="46" t="s">
        <v>56</v>
      </c>
      <c r="E37" s="7" t="s">
        <v>57</v>
      </c>
      <c r="F37" s="7" t="s">
        <v>58</v>
      </c>
      <c r="G37" s="47" t="s">
        <v>59</v>
      </c>
      <c r="H37" s="7" t="s">
        <v>60</v>
      </c>
      <c r="I37" s="116" t="s">
        <v>61</v>
      </c>
      <c r="J37" s="117" t="s">
        <v>62</v>
      </c>
      <c r="K37" s="118"/>
      <c r="L37" s="7" t="s">
        <v>63</v>
      </c>
      <c r="M37" s="119" t="s">
        <v>64</v>
      </c>
    </row>
    <row r="38" s="1" customFormat="1" ht="15" customHeight="1" spans="2:13">
      <c r="B38" s="48"/>
      <c r="C38" s="49"/>
      <c r="D38" s="49"/>
      <c r="E38" s="50"/>
      <c r="F38" s="50"/>
      <c r="G38" s="51"/>
      <c r="H38" s="50"/>
      <c r="I38" s="120"/>
      <c r="J38" s="121"/>
      <c r="K38" s="122"/>
      <c r="L38" s="123"/>
      <c r="M38" s="124"/>
    </row>
    <row r="39" s="1" customFormat="1" ht="15" customHeight="1" spans="2:13">
      <c r="B39" s="52" t="s">
        <v>98</v>
      </c>
      <c r="C39" s="53" t="s">
        <v>65</v>
      </c>
      <c r="D39" s="54" t="s">
        <v>71</v>
      </c>
      <c r="E39" s="55" t="s">
        <v>66</v>
      </c>
      <c r="F39" s="56" t="s">
        <v>66</v>
      </c>
      <c r="G39" s="55" t="s">
        <v>70</v>
      </c>
      <c r="H39" s="55" t="s">
        <v>70</v>
      </c>
      <c r="I39" s="125"/>
      <c r="J39" s="126"/>
      <c r="K39" s="127"/>
      <c r="L39" s="128"/>
      <c r="M39" s="129"/>
    </row>
    <row r="40" s="1" customFormat="1" ht="17.5" customHeight="1" spans="2:13">
      <c r="B40" s="41" t="s">
        <v>102</v>
      </c>
      <c r="C40" s="57"/>
      <c r="D40" s="57"/>
      <c r="E40" s="58"/>
      <c r="F40" s="57"/>
      <c r="G40" s="59"/>
      <c r="H40" s="59"/>
      <c r="I40" s="130"/>
      <c r="J40" s="131" t="s">
        <v>83</v>
      </c>
      <c r="K40" s="132"/>
      <c r="L40" s="128">
        <v>8005</v>
      </c>
      <c r="M40" s="129" t="s">
        <v>84</v>
      </c>
    </row>
    <row r="41" s="1" customFormat="1" ht="17.5" customHeight="1" spans="2:13">
      <c r="B41" s="60" t="s">
        <v>106</v>
      </c>
      <c r="C41" s="61" t="s">
        <v>65</v>
      </c>
      <c r="D41" s="61" t="s">
        <v>65</v>
      </c>
      <c r="E41" s="58" t="s">
        <v>66</v>
      </c>
      <c r="F41" s="61" t="s">
        <v>65</v>
      </c>
      <c r="G41" s="59" t="s">
        <v>70</v>
      </c>
      <c r="H41" s="59" t="s">
        <v>70</v>
      </c>
      <c r="I41" s="130"/>
      <c r="J41" s="133" t="s">
        <v>72</v>
      </c>
      <c r="K41" s="134"/>
      <c r="L41" s="128" t="s">
        <v>73</v>
      </c>
      <c r="M41" s="129" t="s">
        <v>74</v>
      </c>
    </row>
    <row r="42" s="1" customFormat="1" ht="17.5" customHeight="1" spans="2:13">
      <c r="B42" s="60" t="s">
        <v>111</v>
      </c>
      <c r="C42" s="61" t="s">
        <v>65</v>
      </c>
      <c r="D42" s="61" t="s">
        <v>65</v>
      </c>
      <c r="E42" s="58" t="s">
        <v>66</v>
      </c>
      <c r="F42" s="58" t="s">
        <v>66</v>
      </c>
      <c r="G42" s="62"/>
      <c r="H42" s="58"/>
      <c r="I42" s="130"/>
      <c r="J42" s="135" t="s">
        <v>67</v>
      </c>
      <c r="K42" s="136"/>
      <c r="L42" s="137" t="s">
        <v>68</v>
      </c>
      <c r="M42" s="138" t="s">
        <v>69</v>
      </c>
    </row>
    <row r="43" s="1" customFormat="1" ht="17.5" customHeight="1" spans="2:13">
      <c r="B43" s="60" t="s">
        <v>114</v>
      </c>
      <c r="C43" s="61" t="s">
        <v>65</v>
      </c>
      <c r="D43" s="61" t="s">
        <v>65</v>
      </c>
      <c r="E43" s="61" t="s">
        <v>65</v>
      </c>
      <c r="F43" s="61" t="s">
        <v>65</v>
      </c>
      <c r="G43" s="61" t="s">
        <v>65</v>
      </c>
      <c r="H43" s="61" t="s">
        <v>65</v>
      </c>
      <c r="I43" s="130"/>
      <c r="J43" s="139" t="s">
        <v>75</v>
      </c>
      <c r="K43" s="140"/>
      <c r="L43" s="128" t="s">
        <v>76</v>
      </c>
      <c r="M43" s="129" t="s">
        <v>74</v>
      </c>
    </row>
    <row r="44" s="1" customFormat="1" ht="17.5" customHeight="1" spans="2:13">
      <c r="B44" s="63" t="s">
        <v>118</v>
      </c>
      <c r="C44" s="64"/>
      <c r="D44" s="64"/>
      <c r="E44" s="64"/>
      <c r="F44" s="64"/>
      <c r="G44" s="64"/>
      <c r="H44" s="64"/>
      <c r="I44" s="141"/>
      <c r="J44" s="142"/>
      <c r="K44" s="143"/>
      <c r="L44" s="128"/>
      <c r="M44" s="129"/>
    </row>
    <row r="45" s="1" customFormat="1" ht="17.5" customHeight="1" spans="2:13">
      <c r="B45" s="63" t="s">
        <v>121</v>
      </c>
      <c r="C45" s="64"/>
      <c r="D45" s="64"/>
      <c r="E45" s="64"/>
      <c r="F45" s="64"/>
      <c r="G45" s="64"/>
      <c r="H45" s="64"/>
      <c r="I45" s="141"/>
      <c r="J45" s="142"/>
      <c r="K45" s="143"/>
      <c r="L45" s="128"/>
      <c r="M45" s="129"/>
    </row>
    <row r="46" s="1" customFormat="1" ht="30" customHeight="1" spans="2:13">
      <c r="B46" s="65" t="s">
        <v>124</v>
      </c>
      <c r="C46" s="64"/>
      <c r="D46" s="64"/>
      <c r="E46" s="64"/>
      <c r="F46" s="64"/>
      <c r="G46" s="64"/>
      <c r="H46" s="64"/>
      <c r="I46" s="141"/>
      <c r="J46" s="142"/>
      <c r="K46" s="143"/>
      <c r="L46" s="128"/>
      <c r="M46" s="129"/>
    </row>
    <row r="47" s="1" customFormat="1" ht="33" customHeight="1" spans="2:13">
      <c r="B47" s="66" t="s">
        <v>162</v>
      </c>
      <c r="C47" s="67" t="s">
        <v>81</v>
      </c>
      <c r="D47" s="67"/>
      <c r="E47" s="58" t="s">
        <v>81</v>
      </c>
      <c r="F47" s="58" t="s">
        <v>81</v>
      </c>
      <c r="G47" s="62" t="s">
        <v>81</v>
      </c>
      <c r="H47" s="58"/>
      <c r="I47" s="130"/>
      <c r="J47" s="144" t="s">
        <v>82</v>
      </c>
      <c r="K47" s="145"/>
      <c r="L47" s="128"/>
      <c r="M47" s="129"/>
    </row>
    <row r="48" s="1" customFormat="1" ht="17.5" customHeight="1" spans="2:13">
      <c r="B48" s="60" t="s">
        <v>131</v>
      </c>
      <c r="C48" s="67"/>
      <c r="D48" s="67"/>
      <c r="E48" s="58"/>
      <c r="F48" s="58"/>
      <c r="G48" s="59" t="s">
        <v>70</v>
      </c>
      <c r="H48" s="59" t="s">
        <v>70</v>
      </c>
      <c r="I48" s="130"/>
      <c r="J48" s="126"/>
      <c r="K48" s="127"/>
      <c r="L48" s="128"/>
      <c r="M48" s="129"/>
    </row>
    <row r="49" s="1" customFormat="1" ht="19" customHeight="1" spans="2:13">
      <c r="B49" s="60" t="s">
        <v>133</v>
      </c>
      <c r="C49" s="67"/>
      <c r="D49" s="67"/>
      <c r="E49" s="58"/>
      <c r="F49" s="58"/>
      <c r="G49" s="59" t="s">
        <v>70</v>
      </c>
      <c r="H49" s="59" t="s">
        <v>70</v>
      </c>
      <c r="I49" s="130"/>
      <c r="J49" s="126"/>
      <c r="K49" s="127"/>
      <c r="L49" s="128"/>
      <c r="M49" s="129"/>
    </row>
    <row r="50" s="1" customFormat="1" ht="17.5" customHeight="1" spans="2:13">
      <c r="B50" s="41" t="s">
        <v>136</v>
      </c>
      <c r="C50" s="61"/>
      <c r="D50" s="61"/>
      <c r="E50" s="61"/>
      <c r="F50" s="61"/>
      <c r="G50" s="61"/>
      <c r="H50" s="61"/>
      <c r="I50" s="130"/>
      <c r="J50" s="126"/>
      <c r="K50" s="127"/>
      <c r="L50" s="128"/>
      <c r="M50" s="129"/>
    </row>
    <row r="51" s="1" customFormat="1" ht="17.5" customHeight="1" spans="2:13">
      <c r="B51" s="60" t="s">
        <v>139</v>
      </c>
      <c r="C51" s="67"/>
      <c r="D51" s="67"/>
      <c r="E51" s="58"/>
      <c r="F51" s="58"/>
      <c r="G51" s="68" t="s">
        <v>70</v>
      </c>
      <c r="H51" s="58" t="s">
        <v>70</v>
      </c>
      <c r="I51" s="130"/>
      <c r="J51" s="126"/>
      <c r="K51" s="127"/>
      <c r="L51" s="128"/>
      <c r="M51" s="129"/>
    </row>
    <row r="52" s="1" customFormat="1" ht="17.5" customHeight="1" spans="2:13">
      <c r="B52" s="41" t="s">
        <v>142</v>
      </c>
      <c r="C52" s="67"/>
      <c r="D52" s="67"/>
      <c r="E52" s="58"/>
      <c r="F52" s="58"/>
      <c r="G52" s="59"/>
      <c r="H52" s="59"/>
      <c r="I52" s="130"/>
      <c r="J52" s="126"/>
      <c r="K52" s="127"/>
      <c r="L52" s="128"/>
      <c r="M52" s="129"/>
    </row>
    <row r="53" s="1" customFormat="1" ht="33" customHeight="1" spans="2:13">
      <c r="B53" s="66" t="s">
        <v>144</v>
      </c>
      <c r="C53" s="57"/>
      <c r="D53" s="57"/>
      <c r="E53" s="58"/>
      <c r="F53" s="57"/>
      <c r="G53" s="59" t="s">
        <v>70</v>
      </c>
      <c r="H53" s="59" t="s">
        <v>70</v>
      </c>
      <c r="I53" s="130"/>
      <c r="J53" s="126"/>
      <c r="K53" s="127"/>
      <c r="L53" s="128"/>
      <c r="M53" s="129"/>
    </row>
    <row r="54" s="1" customFormat="1" ht="17.5" customHeight="1" spans="2:13">
      <c r="B54" s="41" t="s">
        <v>145</v>
      </c>
      <c r="C54" s="67"/>
      <c r="D54" s="67"/>
      <c r="E54" s="58"/>
      <c r="F54" s="58"/>
      <c r="G54" s="59"/>
      <c r="H54" s="59"/>
      <c r="I54" s="130"/>
      <c r="J54" s="126"/>
      <c r="K54" s="127"/>
      <c r="L54" s="128"/>
      <c r="M54" s="129"/>
    </row>
    <row r="55" s="1" customFormat="1" ht="17.5" customHeight="1" spans="2:13">
      <c r="B55" s="41" t="s">
        <v>146</v>
      </c>
      <c r="C55" s="57"/>
      <c r="D55" s="57"/>
      <c r="E55" s="58"/>
      <c r="F55" s="57"/>
      <c r="G55" s="59" t="s">
        <v>70</v>
      </c>
      <c r="H55" s="59" t="s">
        <v>70</v>
      </c>
      <c r="I55" s="130"/>
      <c r="J55" s="126"/>
      <c r="K55" s="127"/>
      <c r="L55" s="128"/>
      <c r="M55" s="129"/>
    </row>
    <row r="56" s="1" customFormat="1" ht="17.5" customHeight="1" spans="2:13">
      <c r="B56" s="41" t="s">
        <v>148</v>
      </c>
      <c r="C56" s="57"/>
      <c r="D56" s="57"/>
      <c r="E56" s="58"/>
      <c r="F56" s="57"/>
      <c r="G56" s="59" t="s">
        <v>70</v>
      </c>
      <c r="H56" s="59" t="s">
        <v>70</v>
      </c>
      <c r="I56" s="130"/>
      <c r="J56" s="126"/>
      <c r="K56" s="127"/>
      <c r="L56" s="128"/>
      <c r="M56" s="129"/>
    </row>
    <row r="57" s="1" customFormat="1" ht="32" customHeight="1" spans="2:13">
      <c r="B57" s="66" t="s">
        <v>149</v>
      </c>
      <c r="C57" s="67"/>
      <c r="D57" s="67"/>
      <c r="E57" s="58"/>
      <c r="F57" s="58"/>
      <c r="G57" s="62"/>
      <c r="H57" s="58"/>
      <c r="I57" s="130"/>
      <c r="J57" s="126"/>
      <c r="K57" s="127"/>
      <c r="L57" s="128"/>
      <c r="M57" s="129"/>
    </row>
    <row r="58" s="1" customFormat="1" ht="17.5" customHeight="1" spans="2:13">
      <c r="B58" s="41" t="s">
        <v>150</v>
      </c>
      <c r="C58" s="67"/>
      <c r="D58" s="67"/>
      <c r="E58" s="58"/>
      <c r="F58" s="58"/>
      <c r="G58" s="62"/>
      <c r="H58" s="58"/>
      <c r="I58" s="130"/>
      <c r="J58" s="139" t="s">
        <v>89</v>
      </c>
      <c r="K58" s="140"/>
      <c r="L58" s="128" t="s">
        <v>90</v>
      </c>
      <c r="M58" s="129" t="s">
        <v>91</v>
      </c>
    </row>
    <row r="59" s="1" customFormat="1" ht="17.5" customHeight="1" spans="2:13">
      <c r="B59" s="41" t="s">
        <v>152</v>
      </c>
      <c r="C59" s="57"/>
      <c r="D59" s="57"/>
      <c r="E59" s="58"/>
      <c r="F59" s="57"/>
      <c r="G59" s="59"/>
      <c r="H59" s="59"/>
      <c r="I59" s="130"/>
      <c r="J59" s="139" t="s">
        <v>86</v>
      </c>
      <c r="K59" s="140"/>
      <c r="L59" s="128" t="s">
        <v>87</v>
      </c>
      <c r="M59" s="129" t="s">
        <v>88</v>
      </c>
    </row>
    <row r="60" s="1" customFormat="1" ht="17.5" customHeight="1" spans="2:13">
      <c r="B60" s="41" t="s">
        <v>153</v>
      </c>
      <c r="C60" s="61"/>
      <c r="D60" s="61"/>
      <c r="E60" s="58"/>
      <c r="F60" s="58"/>
      <c r="G60" s="62"/>
      <c r="H60" s="58"/>
      <c r="I60" s="130"/>
      <c r="J60" s="126"/>
      <c r="K60" s="127"/>
      <c r="L60" s="128"/>
      <c r="M60" s="129"/>
    </row>
    <row r="61" s="1" customFormat="1" ht="17.5" customHeight="1" spans="2:13">
      <c r="B61" s="41" t="s">
        <v>154</v>
      </c>
      <c r="C61" s="67"/>
      <c r="D61" s="67"/>
      <c r="E61" s="58"/>
      <c r="F61" s="58"/>
      <c r="G61" s="68"/>
      <c r="H61" s="58"/>
      <c r="I61" s="130"/>
      <c r="J61" s="126"/>
      <c r="K61" s="127"/>
      <c r="L61" s="128"/>
      <c r="M61" s="129"/>
    </row>
    <row r="62" s="1" customFormat="1" ht="17.5" customHeight="1" spans="2:13">
      <c r="B62" s="41" t="s">
        <v>155</v>
      </c>
      <c r="C62" s="61"/>
      <c r="D62" s="69"/>
      <c r="E62" s="59"/>
      <c r="F62" s="70"/>
      <c r="G62" s="59"/>
      <c r="H62" s="59"/>
      <c r="I62" s="130"/>
      <c r="J62" s="126"/>
      <c r="K62" s="127"/>
      <c r="L62" s="128"/>
      <c r="M62" s="129"/>
    </row>
    <row r="63" s="1" customFormat="1" ht="17.5" customHeight="1" spans="2:13">
      <c r="B63" s="41" t="s">
        <v>156</v>
      </c>
      <c r="C63" s="61"/>
      <c r="D63" s="61"/>
      <c r="E63" s="58"/>
      <c r="F63" s="61"/>
      <c r="G63" s="59"/>
      <c r="H63" s="59"/>
      <c r="I63" s="130"/>
      <c r="J63" s="139" t="s">
        <v>77</v>
      </c>
      <c r="K63" s="140"/>
      <c r="L63" s="128" t="s">
        <v>78</v>
      </c>
      <c r="M63" s="129" t="s">
        <v>79</v>
      </c>
    </row>
    <row r="64" s="1" customFormat="1" ht="17.5" customHeight="1" spans="2:13">
      <c r="B64" s="41" t="s">
        <v>157</v>
      </c>
      <c r="C64" s="57"/>
      <c r="D64" s="57"/>
      <c r="E64" s="58"/>
      <c r="F64" s="57"/>
      <c r="G64" s="59"/>
      <c r="H64" s="59"/>
      <c r="I64" s="130"/>
      <c r="J64" s="126"/>
      <c r="K64" s="127"/>
      <c r="L64" s="128"/>
      <c r="M64" s="129"/>
    </row>
    <row r="65" s="1" customFormat="1" ht="17.5" customHeight="1" spans="2:13">
      <c r="B65" s="41" t="s">
        <v>158</v>
      </c>
      <c r="C65" s="57"/>
      <c r="D65" s="57"/>
      <c r="E65" s="58"/>
      <c r="F65" s="57"/>
      <c r="G65" s="59"/>
      <c r="H65" s="59"/>
      <c r="I65" s="130"/>
      <c r="J65" s="126"/>
      <c r="K65" s="127"/>
      <c r="L65" s="128"/>
      <c r="M65" s="129"/>
    </row>
    <row r="66" s="1" customFormat="1" ht="17.5" customHeight="1" spans="2:13">
      <c r="B66" s="63" t="s">
        <v>159</v>
      </c>
      <c r="C66" s="64"/>
      <c r="D66" s="64"/>
      <c r="E66" s="64"/>
      <c r="F66" s="64"/>
      <c r="G66" s="64"/>
      <c r="H66" s="64"/>
      <c r="I66" s="141"/>
      <c r="J66" s="126"/>
      <c r="K66" s="127"/>
      <c r="L66" s="128"/>
      <c r="M66" s="129"/>
    </row>
    <row r="67" s="1" customFormat="1" ht="17.5" customHeight="1" spans="2:13">
      <c r="B67" s="146" t="s">
        <v>160</v>
      </c>
      <c r="C67" s="147"/>
      <c r="D67" s="147"/>
      <c r="E67" s="147"/>
      <c r="F67" s="147"/>
      <c r="G67" s="147"/>
      <c r="H67" s="147"/>
      <c r="I67" s="148"/>
      <c r="J67" s="149"/>
      <c r="K67" s="150"/>
      <c r="L67" s="151"/>
      <c r="M67" s="152"/>
    </row>
    <row r="68" s="1" customFormat="1" ht="17.5" customHeight="1"/>
  </sheetData>
  <mergeCells count="53">
    <mergeCell ref="B1:M1"/>
    <mergeCell ref="B2:M2"/>
    <mergeCell ref="C3:E3"/>
    <mergeCell ref="B36:M36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B3:B4"/>
    <mergeCell ref="B14:B15"/>
    <mergeCell ref="B37:B38"/>
    <mergeCell ref="C37:C38"/>
    <mergeCell ref="D37:D38"/>
    <mergeCell ref="E37:E38"/>
    <mergeCell ref="F3:F4"/>
    <mergeCell ref="F37:F38"/>
    <mergeCell ref="G3:G4"/>
    <mergeCell ref="G37:G38"/>
    <mergeCell ref="H3:H4"/>
    <mergeCell ref="H37:H38"/>
    <mergeCell ref="I37:I38"/>
    <mergeCell ref="K3:K4"/>
    <mergeCell ref="L3:L4"/>
    <mergeCell ref="L37:L38"/>
    <mergeCell ref="M3:M4"/>
    <mergeCell ref="M37:M38"/>
    <mergeCell ref="N3:N4"/>
    <mergeCell ref="J37:K38"/>
  </mergeCells>
  <hyperlinks>
    <hyperlink ref="J40" r:id="rId4" display="http://www.tuniu.cn/nbooking/login.html"/>
    <hyperlink ref="J59" r:id="rId5" display="http://ebk.17u.cn/ivacation/Home/Login"/>
    <hyperlink ref="J63" r:id="rId6" display="http://www.eflye.net.cn/GyAdmin/mainform.aspx"/>
    <hyperlink ref="J43" r:id="rId7" display="http://123.57.32.5:8888/" tooltip="http://123.57.32.5:8888/"/>
    <hyperlink ref="J41" r:id="rId8" display="http://tms.satrip.com/Web/Index"/>
    <hyperlink ref="J42" r:id="rId9" display="http://139.129.201.47/jtrip/default/common/login.jsp"/>
    <hyperlink ref="J58" r:id="rId10" display="http://ebooking.lvmama.com"/>
  </hyperlinks>
  <pageMargins left="0.0777777777777778" right="0.0777777777777778" top="0.313888888888889" bottom="0.15625" header="0.3" footer="0.3"/>
  <pageSetup paperSize="9" orientation="landscape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2"/>
  <sheetViews>
    <sheetView workbookViewId="0">
      <selection activeCell="J26" sqref="J26"/>
    </sheetView>
  </sheetViews>
  <sheetFormatPr defaultColWidth="9" defaultRowHeight="13.5" outlineLevelCol="1"/>
  <sheetData>
    <row r="2" spans="1:2">
      <c r="A2" t="s">
        <v>163</v>
      </c>
      <c r="B2" t="s">
        <v>164</v>
      </c>
    </row>
    <row r="3" spans="2:2">
      <c r="B3" t="s">
        <v>165</v>
      </c>
    </row>
    <row r="4" spans="2:2">
      <c r="B4" t="s">
        <v>166</v>
      </c>
    </row>
    <row r="6" spans="2:2">
      <c r="B6" t="s">
        <v>167</v>
      </c>
    </row>
    <row r="7" spans="2:2">
      <c r="B7" t="s">
        <v>168</v>
      </c>
    </row>
    <row r="9" spans="1:2">
      <c r="A9" t="s">
        <v>124</v>
      </c>
      <c r="B9" t="s">
        <v>169</v>
      </c>
    </row>
    <row r="10" spans="2:2">
      <c r="B10" t="s">
        <v>170</v>
      </c>
    </row>
    <row r="11" spans="2:2">
      <c r="B11" t="s">
        <v>171</v>
      </c>
    </row>
    <row r="12" spans="2:2">
      <c r="B12" t="s">
        <v>172</v>
      </c>
    </row>
  </sheetData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未排序</vt:lpstr>
      <vt:lpstr>总表</vt:lpstr>
      <vt:lpstr>备注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deng</cp:lastModifiedBy>
  <dcterms:created xsi:type="dcterms:W3CDTF">2017-06-14T10:28:00Z</dcterms:created>
  <dcterms:modified xsi:type="dcterms:W3CDTF">2018-05-11T11:15:43Z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KSOReadingLayout">
    <vt:bool>true</vt:bool>
  </property>
</Properties>
</file>