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17" windowHeight="11160"/>
  </bookViews>
  <sheets>
    <sheet name="团队收支平衡表" sheetId="2" r:id="rId1"/>
  </sheets>
  <calcPr calcId="144525" concurrentCalc="0"/>
</workbook>
</file>

<file path=xl/sharedStrings.xml><?xml version="1.0" encoding="utf-8"?>
<sst xmlns="http://schemas.openxmlformats.org/spreadsheetml/2006/main" count="47" uniqueCount="40">
  <si>
    <t>团队收支平衡表</t>
  </si>
  <si>
    <t>团号线路</t>
  </si>
  <si>
    <t>XQY20231114伊葫芦</t>
  </si>
  <si>
    <t>人数</t>
  </si>
  <si>
    <t>制表日期</t>
  </si>
  <si>
    <t>计调</t>
  </si>
  <si>
    <t>赵玉兰</t>
  </si>
  <si>
    <t>销售</t>
  </si>
  <si>
    <t>杨超</t>
  </si>
  <si>
    <t>客户</t>
  </si>
  <si>
    <t>省青-黄静</t>
  </si>
  <si>
    <t>客人姓名</t>
  </si>
  <si>
    <t>冉晓红、周建钢</t>
  </si>
  <si>
    <t>应收团费</t>
  </si>
  <si>
    <t>序号</t>
  </si>
  <si>
    <t>摘要</t>
  </si>
  <si>
    <t>数量</t>
  </si>
  <si>
    <t>单价</t>
  </si>
  <si>
    <t>小计</t>
  </si>
  <si>
    <t>实际收入</t>
  </si>
  <si>
    <t>凭证号</t>
  </si>
  <si>
    <t>伊葫芦</t>
  </si>
  <si>
    <t>合计</t>
  </si>
  <si>
    <t>支出明细</t>
  </si>
  <si>
    <t>项目</t>
  </si>
  <si>
    <t>收款方</t>
  </si>
  <si>
    <t>实际支付</t>
  </si>
  <si>
    <t>机票</t>
  </si>
  <si>
    <t>深圳八星</t>
  </si>
  <si>
    <t>2张机票</t>
  </si>
  <si>
    <t>5300*2</t>
  </si>
  <si>
    <t>房费</t>
  </si>
  <si>
    <t>6沙</t>
  </si>
  <si>
    <t>（2866+619+619-50*6）*7.33</t>
  </si>
  <si>
    <t>保险</t>
  </si>
  <si>
    <t>市青</t>
  </si>
  <si>
    <t>15*2</t>
  </si>
  <si>
    <t>税金</t>
  </si>
  <si>
    <t>合计支出</t>
  </si>
  <si>
    <t>毛利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</si>
</sst>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_ "/>
  </numFmts>
  <fonts count="24">
    <font>
      <sz val="12"/>
      <name val="宋体"/>
      <charset val="134"/>
    </font>
    <font>
      <sz val="20"/>
      <name val="华文琥珀"/>
      <charset val="134"/>
    </font>
    <font>
      <sz val="10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14" fillId="11" borderId="1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21" borderId="19" applyNumberFormat="0" applyAlignment="0" applyProtection="0">
      <alignment vertical="center"/>
    </xf>
    <xf numFmtId="0" fontId="16" fillId="21" borderId="13" applyNumberFormat="0" applyAlignment="0" applyProtection="0">
      <alignment vertical="center"/>
    </xf>
    <xf numFmtId="0" fontId="7" fillId="3" borderId="11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14" fontId="0" fillId="2" borderId="2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76" fontId="0" fillId="2" borderId="4" xfId="0" applyNumberFormat="1" applyFill="1" applyBorder="1" applyAlignment="1">
      <alignment horizontal="center" vertical="center" wrapText="1"/>
    </xf>
    <xf numFmtId="176" fontId="0" fillId="2" borderId="4" xfId="0" applyNumberForma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76" fontId="0" fillId="2" borderId="4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176" fontId="0" fillId="2" borderId="9" xfId="0" applyNumberFormat="1" applyFont="1" applyFill="1" applyBorder="1" applyAlignment="1">
      <alignment horizontal="center" vertical="center"/>
    </xf>
    <xf numFmtId="176" fontId="0" fillId="2" borderId="1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zoomScaleSheetLayoutView="60" workbookViewId="0">
      <selection activeCell="I13" sqref="I13"/>
    </sheetView>
  </sheetViews>
  <sheetFormatPr defaultColWidth="9" defaultRowHeight="25.5" customHeight="1"/>
  <cols>
    <col min="1" max="2" width="9.75" style="1" customWidth="1"/>
    <col min="3" max="3" width="9.5" style="1" customWidth="1"/>
    <col min="4" max="4" width="12.6" style="1" customWidth="1"/>
    <col min="5" max="5" width="9.75" style="1" customWidth="1"/>
    <col min="6" max="6" width="13.2583333333333" style="1" customWidth="1"/>
    <col min="7" max="7" width="9.75" style="1" customWidth="1"/>
    <col min="8" max="8" width="9.75" style="2" customWidth="1"/>
    <col min="9" max="9" width="8.375" style="1" customWidth="1"/>
    <col min="10" max="16384" width="9" style="1"/>
  </cols>
  <sheetData>
    <row r="1" ht="29" customHeight="1" spans="1:8">
      <c r="A1" s="3" t="s">
        <v>0</v>
      </c>
      <c r="H1" s="1"/>
    </row>
    <row r="2" ht="31" customHeight="1" spans="1:9">
      <c r="A2" s="4" t="s">
        <v>1</v>
      </c>
      <c r="B2" s="5" t="s">
        <v>2</v>
      </c>
      <c r="C2" s="5"/>
      <c r="D2" s="6" t="s">
        <v>3</v>
      </c>
      <c r="E2" s="6">
        <v>2</v>
      </c>
      <c r="F2" s="6"/>
      <c r="G2" s="6" t="s">
        <v>4</v>
      </c>
      <c r="H2" s="7">
        <v>45217</v>
      </c>
      <c r="I2" s="23"/>
    </row>
    <row r="3" s="1" customFormat="1" ht="28" customHeight="1" spans="1:9">
      <c r="A3" s="8" t="s">
        <v>5</v>
      </c>
      <c r="B3" s="9" t="s">
        <v>6</v>
      </c>
      <c r="C3" s="9"/>
      <c r="D3" s="10" t="s">
        <v>7</v>
      </c>
      <c r="E3" s="9" t="s">
        <v>8</v>
      </c>
      <c r="F3" s="9"/>
      <c r="G3" s="10" t="s">
        <v>9</v>
      </c>
      <c r="H3" s="11" t="s">
        <v>10</v>
      </c>
      <c r="I3" s="24"/>
    </row>
    <row r="4" s="1" customFormat="1" ht="28" customHeight="1" spans="1:9">
      <c r="A4" s="8" t="s">
        <v>11</v>
      </c>
      <c r="B4" s="9" t="s">
        <v>12</v>
      </c>
      <c r="C4" s="9"/>
      <c r="D4" s="9"/>
      <c r="E4" s="9"/>
      <c r="F4" s="9"/>
      <c r="G4" s="9"/>
      <c r="H4" s="9"/>
      <c r="I4" s="25"/>
    </row>
    <row r="5" s="1" customFormat="1" ht="28" customHeight="1" spans="1:9">
      <c r="A5" s="8" t="s">
        <v>13</v>
      </c>
      <c r="B5" s="10"/>
      <c r="C5" s="10"/>
      <c r="D5" s="10"/>
      <c r="E5" s="10"/>
      <c r="F5" s="10"/>
      <c r="G5" s="10"/>
      <c r="H5" s="10"/>
      <c r="I5" s="26"/>
    </row>
    <row r="6" ht="28" customHeight="1" spans="1:9">
      <c r="A6" s="8" t="s">
        <v>14</v>
      </c>
      <c r="B6" s="10" t="s">
        <v>15</v>
      </c>
      <c r="C6" s="10"/>
      <c r="D6" s="10"/>
      <c r="E6" s="9" t="s">
        <v>16</v>
      </c>
      <c r="F6" s="12" t="s">
        <v>17</v>
      </c>
      <c r="G6" s="9" t="s">
        <v>18</v>
      </c>
      <c r="H6" s="12" t="s">
        <v>19</v>
      </c>
      <c r="I6" s="25" t="s">
        <v>20</v>
      </c>
    </row>
    <row r="7" s="1" customFormat="1" ht="28" customHeight="1" spans="1:9">
      <c r="A7" s="8">
        <v>1</v>
      </c>
      <c r="B7" s="10" t="s">
        <v>21</v>
      </c>
      <c r="C7" s="10"/>
      <c r="D7" s="10"/>
      <c r="E7" s="9">
        <v>2</v>
      </c>
      <c r="F7" s="13">
        <v>20100</v>
      </c>
      <c r="G7" s="14">
        <f>E7*F7</f>
        <v>40200</v>
      </c>
      <c r="H7" s="14"/>
      <c r="I7" s="27"/>
    </row>
    <row r="8" s="1" customFormat="1" ht="28" customHeight="1" spans="1:9">
      <c r="A8" s="8">
        <v>2</v>
      </c>
      <c r="B8" s="10"/>
      <c r="C8" s="10"/>
      <c r="D8" s="10"/>
      <c r="E8" s="9"/>
      <c r="F8" s="13"/>
      <c r="G8" s="14"/>
      <c r="H8" s="14"/>
      <c r="I8" s="27"/>
    </row>
    <row r="9" s="1" customFormat="1" ht="28" customHeight="1" spans="1:9">
      <c r="A9" s="8"/>
      <c r="B9" s="10"/>
      <c r="C9" s="10"/>
      <c r="D9" s="10"/>
      <c r="E9" s="10" t="s">
        <v>22</v>
      </c>
      <c r="F9" s="10"/>
      <c r="G9" s="14">
        <f>SUM(G7:G8)</f>
        <v>40200</v>
      </c>
      <c r="H9" s="14"/>
      <c r="I9" s="27"/>
    </row>
    <row r="10" s="1" customFormat="1" ht="28" customHeight="1" spans="1:9">
      <c r="A10" s="8" t="s">
        <v>23</v>
      </c>
      <c r="B10" s="10"/>
      <c r="C10" s="10"/>
      <c r="D10" s="10"/>
      <c r="E10" s="10"/>
      <c r="F10" s="10"/>
      <c r="G10" s="10"/>
      <c r="H10" s="10"/>
      <c r="I10" s="26"/>
    </row>
    <row r="11" s="1" customFormat="1" ht="28" customHeight="1" spans="1:9">
      <c r="A11" s="8" t="s">
        <v>14</v>
      </c>
      <c r="B11" s="10" t="s">
        <v>24</v>
      </c>
      <c r="C11" s="10" t="s">
        <v>25</v>
      </c>
      <c r="D11" s="10" t="s">
        <v>15</v>
      </c>
      <c r="E11" s="10" t="s">
        <v>23</v>
      </c>
      <c r="F11" s="10"/>
      <c r="G11" s="9" t="s">
        <v>18</v>
      </c>
      <c r="H11" s="12" t="s">
        <v>26</v>
      </c>
      <c r="I11" s="25" t="s">
        <v>20</v>
      </c>
    </row>
    <row r="12" s="1" customFormat="1" ht="44" customHeight="1" spans="1:9">
      <c r="A12" s="8">
        <v>1</v>
      </c>
      <c r="B12" s="15" t="s">
        <v>27</v>
      </c>
      <c r="C12" s="15" t="s">
        <v>28</v>
      </c>
      <c r="D12" s="11" t="s">
        <v>29</v>
      </c>
      <c r="E12" s="15" t="s">
        <v>30</v>
      </c>
      <c r="F12" s="15"/>
      <c r="G12" s="14">
        <f>5300*2</f>
        <v>10600</v>
      </c>
      <c r="H12" s="12"/>
      <c r="I12" s="25"/>
    </row>
    <row r="13" s="1" customFormat="1" ht="56" customHeight="1" spans="1:9">
      <c r="A13" s="16">
        <v>2</v>
      </c>
      <c r="B13" s="10" t="s">
        <v>31</v>
      </c>
      <c r="C13" s="15" t="s">
        <v>28</v>
      </c>
      <c r="D13" s="17" t="s">
        <v>32</v>
      </c>
      <c r="E13" s="15" t="s">
        <v>33</v>
      </c>
      <c r="F13" s="15"/>
      <c r="G13" s="14">
        <f>(2866+619+619-50*6)*7.33</f>
        <v>27883.32</v>
      </c>
      <c r="H13" s="12"/>
      <c r="I13" s="25"/>
    </row>
    <row r="14" s="1" customFormat="1" ht="35" customHeight="1" spans="1:9">
      <c r="A14" s="8">
        <v>3</v>
      </c>
      <c r="B14" s="10" t="s">
        <v>34</v>
      </c>
      <c r="C14" s="15" t="s">
        <v>35</v>
      </c>
      <c r="D14" s="11"/>
      <c r="E14" s="15" t="s">
        <v>36</v>
      </c>
      <c r="F14" s="15"/>
      <c r="G14" s="14">
        <f>15*2</f>
        <v>30</v>
      </c>
      <c r="H14" s="12"/>
      <c r="I14" s="25"/>
    </row>
    <row r="15" ht="35" customHeight="1" spans="1:9">
      <c r="A15" s="8">
        <v>4</v>
      </c>
      <c r="B15" s="15" t="s">
        <v>37</v>
      </c>
      <c r="C15" s="15" t="s">
        <v>35</v>
      </c>
      <c r="D15" s="11"/>
      <c r="E15" s="10"/>
      <c r="F15" s="10"/>
      <c r="G15" s="14"/>
      <c r="H15" s="12"/>
      <c r="I15" s="25"/>
    </row>
    <row r="16" ht="35" customHeight="1" spans="1:9">
      <c r="A16" s="8">
        <v>5</v>
      </c>
      <c r="B16" s="10"/>
      <c r="C16" s="10"/>
      <c r="D16" s="11"/>
      <c r="E16" s="10"/>
      <c r="F16" s="10"/>
      <c r="G16" s="14"/>
      <c r="H16" s="12"/>
      <c r="I16" s="25"/>
    </row>
    <row r="17" ht="35" customHeight="1" spans="1:9">
      <c r="A17" s="8" t="s">
        <v>38</v>
      </c>
      <c r="B17" s="10"/>
      <c r="C17" s="10"/>
      <c r="D17" s="10"/>
      <c r="E17" s="10"/>
      <c r="F17" s="10"/>
      <c r="G17" s="18">
        <f>SUM(G12:G16)</f>
        <v>38513.32</v>
      </c>
      <c r="H17" s="18"/>
      <c r="I17" s="28"/>
    </row>
    <row r="18" ht="35" customHeight="1" spans="1:9">
      <c r="A18" s="19" t="s">
        <v>39</v>
      </c>
      <c r="B18" s="20"/>
      <c r="C18" s="20"/>
      <c r="D18" s="20"/>
      <c r="E18" s="20"/>
      <c r="F18" s="20"/>
      <c r="G18" s="21">
        <f>G9-G17</f>
        <v>1686.68</v>
      </c>
      <c r="H18" s="21"/>
      <c r="I18" s="29"/>
    </row>
    <row r="19" ht="15.75" spans="1:9">
      <c r="A19" s="22"/>
      <c r="B19" s="22"/>
      <c r="C19" s="22"/>
      <c r="D19" s="22"/>
      <c r="E19" s="22"/>
      <c r="F19" s="22"/>
      <c r="G19" s="22"/>
      <c r="H19" s="22"/>
      <c r="I19" s="22"/>
    </row>
    <row r="20" ht="15.75"/>
  </sheetData>
  <mergeCells count="27">
    <mergeCell ref="A1:I1"/>
    <mergeCell ref="B2:C2"/>
    <mergeCell ref="E2:F2"/>
    <mergeCell ref="H2:I2"/>
    <mergeCell ref="B3:C3"/>
    <mergeCell ref="E3:F3"/>
    <mergeCell ref="H3:I3"/>
    <mergeCell ref="B4:I4"/>
    <mergeCell ref="A5:I5"/>
    <mergeCell ref="B6:D6"/>
    <mergeCell ref="B7:D7"/>
    <mergeCell ref="B8:D8"/>
    <mergeCell ref="A9:D9"/>
    <mergeCell ref="E9:F9"/>
    <mergeCell ref="G9:I9"/>
    <mergeCell ref="A10:I10"/>
    <mergeCell ref="E11:F11"/>
    <mergeCell ref="E12:F12"/>
    <mergeCell ref="E13:F13"/>
    <mergeCell ref="E14:F14"/>
    <mergeCell ref="E15:F15"/>
    <mergeCell ref="E16:F16"/>
    <mergeCell ref="A17:F17"/>
    <mergeCell ref="G17:I17"/>
    <mergeCell ref="A18:F18"/>
    <mergeCell ref="G18:I18"/>
    <mergeCell ref="A19:I19"/>
  </mergeCells>
  <printOptions horizontalCentered="1" verticalCentered="1"/>
  <pageMargins left="0.0388888888888889" right="0.0388888888888889" top="0.200694444444444" bottom="0.200694444444444" header="0" footer="0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团队收支平衡表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WPS_625666101</cp:lastModifiedBy>
  <dcterms:created xsi:type="dcterms:W3CDTF">1996-12-17T01:32:00Z</dcterms:created>
  <cp:lastPrinted>2008-08-15T03:52:00Z</cp:lastPrinted>
  <dcterms:modified xsi:type="dcterms:W3CDTF">2023-10-18T07:08:17Z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2.0.6</vt:lpwstr>
  </property>
  <property fmtid="{D5CDD505-2E9C-101B-9397-08002B2CF9AE}" pid="4" name="KSOProductBuildVer">
    <vt:lpwstr>2052-11.1.0.11757</vt:lpwstr>
  </property>
  <property fmtid="{D5CDD505-2E9C-101B-9397-08002B2CF9AE}" pid="5" name="ICV">
    <vt:lpwstr>8AC7E3EC37E24701BEF9D6865F1AE94D</vt:lpwstr>
  </property>
</Properties>
</file>